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480" windowHeight="8700" activeTab="5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4525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C4" i="8" l="1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N15" i="8"/>
  <c r="S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/>
  <c r="G100" i="7"/>
  <c r="K96" i="11"/>
  <c r="G101" i="7"/>
  <c r="K97" i="11"/>
  <c r="G102" i="7"/>
  <c r="K98" i="11"/>
  <c r="G103" i="7"/>
  <c r="K99" i="11"/>
  <c r="G104" i="7"/>
  <c r="K100" i="11"/>
  <c r="G105" i="7"/>
  <c r="K101" i="11"/>
  <c r="G106" i="7"/>
  <c r="K102" i="11"/>
  <c r="G107" i="7"/>
  <c r="K103" i="11"/>
  <c r="G108" i="7"/>
  <c r="K104" i="11"/>
  <c r="G109" i="7"/>
  <c r="K105" i="11"/>
  <c r="G110" i="7"/>
  <c r="K106" i="11"/>
  <c r="G111" i="7"/>
  <c r="K107" i="11"/>
  <c r="G112" i="7"/>
  <c r="K108" i="11"/>
  <c r="G113" i="7"/>
  <c r="K109" i="11"/>
  <c r="G114" i="7"/>
  <c r="K110" i="11"/>
  <c r="G115" i="7"/>
  <c r="K111" i="11"/>
  <c r="G116" i="7"/>
  <c r="K112" i="11"/>
  <c r="G117" i="7"/>
  <c r="K113" i="11"/>
  <c r="G118" i="7"/>
  <c r="K114" i="11"/>
  <c r="G119" i="7"/>
  <c r="K115" i="11"/>
  <c r="G120" i="7"/>
  <c r="K116" i="11"/>
  <c r="G121" i="7"/>
  <c r="K117" i="11"/>
  <c r="G122" i="7"/>
  <c r="K118" i="11"/>
  <c r="G123" i="7"/>
  <c r="K119" i="11"/>
  <c r="G124" i="7"/>
  <c r="K120" i="11"/>
  <c r="G125" i="7"/>
  <c r="K121" i="11"/>
  <c r="G126" i="7"/>
  <c r="K122" i="11"/>
  <c r="G127" i="7"/>
  <c r="K123" i="11"/>
  <c r="G128" i="7"/>
  <c r="K124" i="11"/>
  <c r="G129" i="7"/>
  <c r="K125" i="11"/>
  <c r="G130" i="7"/>
  <c r="K126" i="11"/>
  <c r="G131" i="7"/>
  <c r="K127" i="11"/>
  <c r="G132" i="7"/>
  <c r="K128" i="11"/>
  <c r="G133" i="7"/>
  <c r="K129" i="11"/>
  <c r="G134" i="7"/>
  <c r="K130" i="11"/>
  <c r="G135" i="7"/>
  <c r="K131" i="11"/>
  <c r="G136" i="7"/>
  <c r="K132" i="11"/>
  <c r="G137" i="7"/>
  <c r="K133" i="11"/>
  <c r="G138" i="7"/>
  <c r="K134" i="11"/>
  <c r="G139" i="7"/>
  <c r="K135" i="11"/>
  <c r="G140" i="7"/>
  <c r="K136" i="11"/>
  <c r="G141" i="7"/>
  <c r="K137" i="11"/>
  <c r="G142" i="7"/>
  <c r="K138" i="11"/>
  <c r="G143" i="7"/>
  <c r="K139" i="11"/>
  <c r="G144" i="7"/>
  <c r="K140" i="11"/>
  <c r="G145" i="7"/>
  <c r="K141" i="11"/>
  <c r="G146" i="7"/>
  <c r="K142" i="11"/>
  <c r="G147" i="7"/>
  <c r="K143" i="11"/>
  <c r="G148" i="7"/>
  <c r="K144" i="11"/>
  <c r="G149" i="7"/>
  <c r="K145" i="11"/>
  <c r="G150" i="7"/>
  <c r="K146" i="11"/>
  <c r="G151" i="7"/>
  <c r="K147" i="11"/>
  <c r="G152" i="7"/>
  <c r="K148" i="11"/>
  <c r="G153" i="7"/>
  <c r="K149" i="11"/>
  <c r="G154" i="7"/>
  <c r="K150" i="11"/>
  <c r="G155" i="7"/>
  <c r="K151" i="11"/>
  <c r="G156" i="7"/>
  <c r="K152" i="11"/>
  <c r="G157" i="7"/>
  <c r="K153" i="11"/>
  <c r="G158" i="7"/>
  <c r="K154" i="11"/>
  <c r="G159" i="7"/>
  <c r="K155" i="11"/>
  <c r="G160" i="7"/>
  <c r="K156" i="11"/>
  <c r="G161" i="7"/>
  <c r="K157" i="11"/>
  <c r="G162" i="7"/>
  <c r="K158" i="11"/>
  <c r="G163" i="7"/>
  <c r="K159" i="11"/>
  <c r="G164" i="7"/>
  <c r="K160" i="11"/>
  <c r="G165" i="7"/>
  <c r="K161" i="11"/>
  <c r="G166" i="7"/>
  <c r="K162" i="11"/>
  <c r="G167" i="7"/>
  <c r="K163" i="11"/>
  <c r="G168" i="7"/>
  <c r="K164" i="11"/>
  <c r="G169" i="7"/>
  <c r="K165" i="11"/>
  <c r="G170" i="7"/>
  <c r="K166" i="11"/>
  <c r="G171" i="7"/>
  <c r="K167" i="11"/>
  <c r="G172" i="7"/>
  <c r="K168" i="11"/>
  <c r="G173" i="7"/>
  <c r="K169" i="11"/>
  <c r="G174" i="7"/>
  <c r="K170" i="11"/>
  <c r="G175" i="7"/>
  <c r="K171" i="11"/>
  <c r="G176" i="7"/>
  <c r="K172" i="11"/>
  <c r="G177" i="7"/>
  <c r="K173" i="11"/>
  <c r="G178" i="7"/>
  <c r="K174" i="11"/>
  <c r="G179" i="7"/>
  <c r="K175" i="11"/>
  <c r="G180" i="7"/>
  <c r="K176" i="11"/>
  <c r="G181" i="7"/>
  <c r="K177" i="11"/>
  <c r="G182" i="7"/>
  <c r="K178" i="11"/>
  <c r="G183" i="7"/>
  <c r="K179" i="11"/>
  <c r="G184" i="7"/>
  <c r="K180" i="11"/>
  <c r="G185" i="7"/>
  <c r="K181" i="11"/>
  <c r="G186" i="7"/>
  <c r="K182" i="11"/>
  <c r="G187" i="7"/>
  <c r="K183" i="11"/>
  <c r="G188" i="7"/>
  <c r="K184" i="11"/>
  <c r="G189" i="7"/>
  <c r="K185" i="11"/>
  <c r="G190" i="7"/>
  <c r="K186" i="11"/>
  <c r="G191" i="7"/>
  <c r="K187" i="11"/>
  <c r="G192" i="7"/>
  <c r="K188" i="11"/>
  <c r="G193" i="7"/>
  <c r="K189" i="11"/>
  <c r="G194" i="7"/>
  <c r="K190" i="11"/>
  <c r="G195" i="7"/>
  <c r="K191" i="11"/>
  <c r="G196" i="7"/>
  <c r="K192" i="11"/>
  <c r="G197" i="7"/>
  <c r="K193" i="11"/>
  <c r="G198" i="7"/>
  <c r="K194" i="11"/>
  <c r="G199" i="7"/>
  <c r="K195" i="11"/>
  <c r="G200" i="7"/>
  <c r="K196" i="11"/>
  <c r="G201" i="7"/>
  <c r="K197" i="11"/>
  <c r="G202" i="7"/>
  <c r="K198" i="11"/>
  <c r="G203" i="7"/>
  <c r="K199" i="11"/>
  <c r="G204" i="7"/>
  <c r="K200" i="11"/>
  <c r="G205" i="7"/>
  <c r="K201" i="11"/>
  <c r="G206" i="7"/>
  <c r="K202" i="11"/>
  <c r="G207" i="7"/>
  <c r="K203" i="11"/>
  <c r="G208" i="7"/>
  <c r="K204" i="11"/>
  <c r="G209" i="7"/>
  <c r="K205" i="11"/>
  <c r="G210" i="7"/>
  <c r="K206" i="11"/>
  <c r="G211" i="7"/>
  <c r="K207" i="11"/>
  <c r="G212" i="7"/>
  <c r="K208" i="11"/>
  <c r="G213" i="7"/>
  <c r="K209" i="11"/>
  <c r="G214" i="7"/>
  <c r="K210" i="11"/>
  <c r="G215" i="7"/>
  <c r="K211" i="11"/>
  <c r="G216" i="7"/>
  <c r="K212" i="11"/>
  <c r="G217" i="7"/>
  <c r="K213" i="11"/>
  <c r="G218" i="7"/>
  <c r="K214" i="11"/>
  <c r="G219" i="7"/>
  <c r="K215" i="11"/>
  <c r="G220" i="7"/>
  <c r="K216" i="11"/>
  <c r="G221" i="7"/>
  <c r="K217" i="11"/>
  <c r="G222" i="7"/>
  <c r="K218" i="11"/>
  <c r="G223" i="7"/>
  <c r="K219" i="11"/>
  <c r="G224" i="7"/>
  <c r="K220" i="11"/>
  <c r="G225" i="7"/>
  <c r="K221" i="11"/>
  <c r="G226" i="7"/>
  <c r="K222" i="11"/>
  <c r="G227" i="7"/>
  <c r="K223" i="11"/>
  <c r="G228" i="7"/>
  <c r="K224" i="11"/>
  <c r="G229" i="7"/>
  <c r="K225" i="11"/>
  <c r="G230" i="7"/>
  <c r="K226" i="11"/>
  <c r="G231" i="7"/>
  <c r="K227" i="11"/>
  <c r="G232" i="7"/>
  <c r="K228" i="11"/>
  <c r="G233" i="7"/>
  <c r="K229" i="11"/>
  <c r="G234" i="7"/>
  <c r="K230" i="11"/>
  <c r="G235" i="7"/>
  <c r="K231" i="11"/>
  <c r="G236" i="7"/>
  <c r="K232" i="11"/>
  <c r="G237" i="7"/>
  <c r="K233" i="11"/>
  <c r="G238" i="7"/>
  <c r="K234" i="11"/>
  <c r="G239" i="7"/>
  <c r="K235" i="11"/>
  <c r="G240" i="7"/>
  <c r="K236" i="11"/>
  <c r="G241" i="7"/>
  <c r="K237" i="11"/>
  <c r="G242" i="7"/>
  <c r="K238" i="11"/>
  <c r="G243" i="7"/>
  <c r="K239" i="11"/>
  <c r="G244" i="7"/>
  <c r="K240" i="11"/>
  <c r="G245" i="7"/>
  <c r="K241" i="11"/>
  <c r="G246" i="7"/>
  <c r="K242" i="11"/>
  <c r="G247" i="7"/>
  <c r="K243" i="11"/>
  <c r="G248" i="7"/>
  <c r="K244" i="11"/>
  <c r="G249" i="7"/>
  <c r="K245" i="11"/>
  <c r="G250" i="7"/>
  <c r="K246" i="11"/>
  <c r="G251" i="7"/>
  <c r="K247" i="11"/>
  <c r="G252" i="7"/>
  <c r="K248" i="11"/>
  <c r="G253" i="7"/>
  <c r="K249" i="11"/>
  <c r="G254" i="7"/>
  <c r="K250" i="11"/>
  <c r="G255" i="7"/>
  <c r="K251" i="11"/>
  <c r="G256" i="7"/>
  <c r="K252" i="11"/>
  <c r="G257" i="7"/>
  <c r="K253" i="11"/>
  <c r="G258" i="7"/>
  <c r="K254" i="11"/>
  <c r="G259" i="7"/>
  <c r="K255" i="11"/>
  <c r="G260" i="7"/>
  <c r="K256" i="11"/>
  <c r="G261" i="7"/>
  <c r="K257" i="11"/>
  <c r="G262" i="7"/>
  <c r="K258" i="11"/>
  <c r="G263" i="7"/>
  <c r="K259" i="11"/>
  <c r="G264" i="7"/>
  <c r="K260" i="11"/>
  <c r="G265" i="7"/>
  <c r="K261" i="11"/>
  <c r="G266" i="7"/>
  <c r="K262" i="11"/>
  <c r="G267" i="7"/>
  <c r="K263" i="11"/>
  <c r="G268" i="7"/>
  <c r="K264" i="11"/>
  <c r="G269" i="7"/>
  <c r="K265" i="11"/>
  <c r="G270" i="7"/>
  <c r="K266" i="11"/>
  <c r="G271" i="7"/>
  <c r="K267" i="11"/>
  <c r="G272" i="7"/>
  <c r="K268" i="11"/>
  <c r="G273" i="7"/>
  <c r="K269" i="11"/>
  <c r="G274" i="7"/>
  <c r="K270" i="11"/>
  <c r="G275" i="7"/>
  <c r="K271" i="11"/>
  <c r="G276" i="7"/>
  <c r="K272" i="11"/>
  <c r="G277" i="7"/>
  <c r="K273" i="11"/>
  <c r="G278" i="7"/>
  <c r="K274" i="11"/>
  <c r="G279" i="7"/>
  <c r="K275" i="11"/>
  <c r="G280" i="7"/>
  <c r="K276" i="11"/>
  <c r="G281" i="7"/>
  <c r="K277" i="11"/>
  <c r="G282" i="7"/>
  <c r="K278" i="11"/>
  <c r="G283" i="7"/>
  <c r="K279" i="11"/>
  <c r="G284" i="7"/>
  <c r="K280" i="11"/>
  <c r="G285" i="7"/>
  <c r="K281" i="11"/>
  <c r="G286" i="7"/>
  <c r="K282" i="11"/>
  <c r="G287" i="7"/>
  <c r="K283" i="11"/>
  <c r="G288" i="7"/>
  <c r="K284" i="11"/>
  <c r="G289" i="7"/>
  <c r="K285" i="11"/>
  <c r="G290" i="7"/>
  <c r="K286" i="11"/>
  <c r="G291" i="7"/>
  <c r="K287" i="11"/>
  <c r="G292" i="7"/>
  <c r="K288" i="11"/>
  <c r="G293" i="7"/>
  <c r="K289" i="11"/>
  <c r="G294" i="7"/>
  <c r="K290" i="11"/>
  <c r="G295" i="7"/>
  <c r="K291" i="11"/>
  <c r="G296" i="7"/>
  <c r="K292" i="11"/>
  <c r="G297" i="7"/>
  <c r="K293" i="11"/>
  <c r="G298" i="7"/>
  <c r="K294" i="11"/>
  <c r="G299" i="7"/>
  <c r="K295" i="11"/>
  <c r="G300" i="7"/>
  <c r="K296" i="11"/>
  <c r="G301" i="7"/>
  <c r="K297" i="11"/>
  <c r="G302" i="7"/>
  <c r="K298" i="11"/>
  <c r="G303" i="7"/>
  <c r="K299" i="11"/>
  <c r="G304" i="7"/>
  <c r="K300" i="11"/>
  <c r="G305" i="7"/>
  <c r="K301" i="11"/>
  <c r="G306" i="7"/>
  <c r="K302" i="11"/>
  <c r="G307" i="7"/>
  <c r="K303" i="11"/>
  <c r="G308" i="7"/>
  <c r="K304" i="11"/>
  <c r="G309" i="7"/>
  <c r="K305" i="11"/>
  <c r="G310" i="7"/>
  <c r="K306" i="11"/>
  <c r="G311" i="7"/>
  <c r="K307" i="11"/>
  <c r="G312" i="7"/>
  <c r="K308" i="11"/>
  <c r="G313" i="7"/>
  <c r="K309" i="11"/>
  <c r="G314" i="7"/>
  <c r="K310" i="11"/>
  <c r="G315" i="7"/>
  <c r="K311" i="11"/>
  <c r="G316" i="7"/>
  <c r="K312" i="11"/>
  <c r="G317" i="7"/>
  <c r="K313" i="11"/>
  <c r="G318" i="7"/>
  <c r="K314" i="11"/>
  <c r="G319" i="7"/>
  <c r="K315" i="11"/>
  <c r="G320" i="7"/>
  <c r="K316" i="11"/>
  <c r="G321" i="7"/>
  <c r="K317" i="11"/>
  <c r="G322" i="7"/>
  <c r="K318" i="11"/>
  <c r="G323" i="7"/>
  <c r="K319" i="11"/>
  <c r="G324" i="7"/>
  <c r="K320" i="11"/>
  <c r="G325" i="7"/>
  <c r="K321" i="11"/>
  <c r="G326" i="7"/>
  <c r="K322" i="11"/>
  <c r="G327" i="7"/>
  <c r="K323" i="11"/>
  <c r="G328" i="7"/>
  <c r="K324" i="11"/>
  <c r="G329" i="7"/>
  <c r="K325" i="11"/>
  <c r="G330" i="7"/>
  <c r="K326" i="11"/>
  <c r="G331" i="7"/>
  <c r="K327" i="11"/>
  <c r="G332" i="7"/>
  <c r="K328" i="11"/>
  <c r="G333" i="7"/>
  <c r="K329" i="11"/>
  <c r="G334" i="7"/>
  <c r="K330" i="11"/>
  <c r="G335" i="7"/>
  <c r="K331" i="11"/>
  <c r="G336" i="7"/>
  <c r="K332" i="11"/>
  <c r="G337" i="7"/>
  <c r="K333" i="11"/>
  <c r="G338" i="7"/>
  <c r="K334" i="11"/>
  <c r="G339" i="7"/>
  <c r="K335" i="11"/>
  <c r="G340" i="7"/>
  <c r="K336" i="11"/>
  <c r="G341" i="7"/>
  <c r="K337" i="11"/>
  <c r="G342" i="7"/>
  <c r="K338" i="11"/>
  <c r="G343" i="7"/>
  <c r="K339" i="11"/>
  <c r="G344" i="7"/>
  <c r="K340" i="11"/>
  <c r="G345" i="7"/>
  <c r="K341" i="11"/>
  <c r="G346" i="7"/>
  <c r="K342" i="11"/>
  <c r="G347" i="7"/>
  <c r="K343" i="11"/>
  <c r="G348" i="7"/>
  <c r="K344" i="11"/>
  <c r="G349" i="7"/>
  <c r="K345" i="11"/>
  <c r="G350" i="7"/>
  <c r="K346" i="11"/>
  <c r="G351" i="7"/>
  <c r="K347" i="11"/>
  <c r="G352" i="7"/>
  <c r="K348" i="11"/>
  <c r="G353" i="7"/>
  <c r="K349" i="11"/>
  <c r="G354" i="7"/>
  <c r="K350" i="11"/>
  <c r="G355" i="7"/>
  <c r="K351" i="11"/>
  <c r="G356" i="7"/>
  <c r="K352" i="11"/>
  <c r="G357" i="7"/>
  <c r="K353" i="11"/>
  <c r="G358" i="7"/>
  <c r="K354" i="11"/>
  <c r="G359" i="7"/>
  <c r="K355" i="11"/>
  <c r="G360" i="7"/>
  <c r="K356" i="11"/>
  <c r="G361" i="7"/>
  <c r="K357" i="11"/>
  <c r="G362" i="7"/>
  <c r="K358" i="11"/>
  <c r="G363" i="7"/>
  <c r="K359" i="11"/>
  <c r="G364" i="7"/>
  <c r="K360" i="11"/>
  <c r="G365" i="7"/>
  <c r="K361" i="11"/>
  <c r="G366" i="7"/>
  <c r="K362" i="11"/>
  <c r="G367" i="7"/>
  <c r="K363" i="11"/>
  <c r="G368" i="7"/>
  <c r="K364" i="11"/>
  <c r="G369" i="7"/>
  <c r="K365" i="11"/>
  <c r="G370" i="7"/>
  <c r="K366" i="11"/>
  <c r="G371" i="7"/>
  <c r="K367" i="11"/>
  <c r="G372" i="7"/>
  <c r="K368" i="11"/>
  <c r="G373" i="7"/>
  <c r="K369" i="11"/>
  <c r="G374" i="7"/>
  <c r="K370" i="11"/>
  <c r="G375" i="7"/>
  <c r="K371" i="11"/>
  <c r="G376" i="7"/>
  <c r="K372" i="11"/>
  <c r="G377" i="7"/>
  <c r="K373" i="11"/>
  <c r="G378" i="7"/>
  <c r="K374" i="11"/>
  <c r="G379" i="7"/>
  <c r="K375" i="11"/>
  <c r="G380" i="7"/>
  <c r="K376" i="11"/>
  <c r="G381" i="7"/>
  <c r="K377" i="11"/>
  <c r="G382" i="7"/>
  <c r="K378" i="11"/>
  <c r="G383" i="7"/>
  <c r="K379" i="11"/>
  <c r="G384" i="7"/>
  <c r="K380" i="11"/>
  <c r="G385" i="7"/>
  <c r="K381" i="11"/>
  <c r="G386" i="7"/>
  <c r="K382" i="11"/>
  <c r="G387" i="7"/>
  <c r="K383" i="11"/>
  <c r="G388" i="7"/>
  <c r="K384" i="11"/>
  <c r="G389" i="7"/>
  <c r="K385" i="11"/>
  <c r="G390" i="7"/>
  <c r="K386" i="11"/>
  <c r="G391" i="7"/>
  <c r="K387" i="11"/>
  <c r="G392" i="7"/>
  <c r="K388" i="11"/>
  <c r="G393" i="7"/>
  <c r="K389" i="11"/>
  <c r="G394" i="7"/>
  <c r="K390" i="11"/>
  <c r="G395" i="7"/>
  <c r="K391" i="11"/>
  <c r="G396" i="7"/>
  <c r="K392" i="11"/>
  <c r="G397" i="7"/>
  <c r="K393" i="11"/>
  <c r="G398" i="7"/>
  <c r="K394" i="11"/>
  <c r="G399" i="7"/>
  <c r="K395" i="11"/>
  <c r="G400" i="7"/>
  <c r="K396" i="11"/>
  <c r="G401" i="7"/>
  <c r="K397" i="11"/>
  <c r="G402" i="7"/>
  <c r="K398" i="11"/>
  <c r="G403" i="7"/>
  <c r="K399" i="11"/>
  <c r="G404" i="7"/>
  <c r="K400" i="11"/>
  <c r="G405" i="7"/>
  <c r="K401" i="11"/>
  <c r="G406" i="7"/>
  <c r="K402" i="11"/>
  <c r="G407" i="7"/>
  <c r="K403" i="11"/>
  <c r="G408" i="7"/>
  <c r="K404" i="11"/>
  <c r="G9" i="7"/>
  <c r="K5" i="11"/>
  <c r="F10" i="7"/>
  <c r="I6" i="11"/>
  <c r="F11" i="7"/>
  <c r="I7" i="11"/>
  <c r="F12" i="7"/>
  <c r="I8" i="11"/>
  <c r="F13" i="7"/>
  <c r="I9" i="11"/>
  <c r="F14" i="7"/>
  <c r="I10" i="11"/>
  <c r="F15" i="7"/>
  <c r="I11" i="11"/>
  <c r="F16" i="7"/>
  <c r="I12" i="11"/>
  <c r="F17" i="7"/>
  <c r="I13" i="11"/>
  <c r="F18" i="7"/>
  <c r="I14" i="11"/>
  <c r="F19" i="7"/>
  <c r="I15" i="11"/>
  <c r="F20" i="7"/>
  <c r="I16" i="11"/>
  <c r="F21" i="7"/>
  <c r="I17" i="11"/>
  <c r="F22" i="7"/>
  <c r="I18" i="11"/>
  <c r="F23" i="7"/>
  <c r="I19" i="11"/>
  <c r="F24" i="7"/>
  <c r="I20" i="11"/>
  <c r="F25" i="7"/>
  <c r="I21" i="11"/>
  <c r="F26" i="7"/>
  <c r="I22" i="11"/>
  <c r="F27" i="7"/>
  <c r="I23" i="11"/>
  <c r="F28" i="7"/>
  <c r="I24" i="11"/>
  <c r="F29" i="7"/>
  <c r="I25" i="11"/>
  <c r="F30" i="7"/>
  <c r="I26" i="11"/>
  <c r="F31" i="7"/>
  <c r="I27" i="11"/>
  <c r="F32" i="7"/>
  <c r="I28" i="11"/>
  <c r="F33" i="7"/>
  <c r="I29" i="11"/>
  <c r="F34" i="7"/>
  <c r="I30" i="11"/>
  <c r="F35" i="7"/>
  <c r="I31" i="11"/>
  <c r="F36" i="7"/>
  <c r="I32" i="11"/>
  <c r="F37" i="7"/>
  <c r="I33" i="11"/>
  <c r="F38" i="7"/>
  <c r="I34" i="11"/>
  <c r="F39" i="7"/>
  <c r="I35" i="11"/>
  <c r="F40" i="7"/>
  <c r="I36" i="11"/>
  <c r="F41" i="7"/>
  <c r="I37" i="11"/>
  <c r="F42" i="7"/>
  <c r="I38" i="11"/>
  <c r="F43" i="7"/>
  <c r="I39" i="11"/>
  <c r="F44" i="7"/>
  <c r="I40" i="11"/>
  <c r="F45" i="7"/>
  <c r="I41" i="11"/>
  <c r="F46" i="7"/>
  <c r="I42" i="11"/>
  <c r="F47" i="7"/>
  <c r="I43" i="11"/>
  <c r="F48" i="7"/>
  <c r="I44" i="11"/>
  <c r="F49" i="7"/>
  <c r="I45" i="11"/>
  <c r="F50" i="7"/>
  <c r="I46" i="11"/>
  <c r="F51" i="7"/>
  <c r="I47" i="11"/>
  <c r="F52" i="7"/>
  <c r="I48" i="11"/>
  <c r="F53" i="7"/>
  <c r="I49" i="11"/>
  <c r="F54" i="7"/>
  <c r="I50" i="11"/>
  <c r="F55" i="7"/>
  <c r="I51" i="11"/>
  <c r="F56" i="7"/>
  <c r="I52" i="11"/>
  <c r="F57" i="7"/>
  <c r="I53" i="11"/>
  <c r="F58" i="7"/>
  <c r="I54" i="11"/>
  <c r="F59" i="7"/>
  <c r="I55" i="11"/>
  <c r="F60" i="7"/>
  <c r="I56" i="11"/>
  <c r="F61" i="7"/>
  <c r="I57" i="11"/>
  <c r="F62" i="7"/>
  <c r="I58" i="11"/>
  <c r="F63" i="7"/>
  <c r="I59" i="11"/>
  <c r="F64" i="7"/>
  <c r="I60" i="11"/>
  <c r="F65" i="7"/>
  <c r="I61" i="11"/>
  <c r="F66" i="7"/>
  <c r="I62" i="11"/>
  <c r="F67" i="7"/>
  <c r="I63" i="11"/>
  <c r="F68" i="7"/>
  <c r="I64" i="11"/>
  <c r="F69" i="7"/>
  <c r="I65" i="11"/>
  <c r="F70" i="7"/>
  <c r="I66" i="11"/>
  <c r="F71" i="7"/>
  <c r="I67" i="11"/>
  <c r="F72" i="7"/>
  <c r="I68" i="11"/>
  <c r="F73" i="7"/>
  <c r="I69" i="11"/>
  <c r="F74" i="7"/>
  <c r="I70" i="11"/>
  <c r="F75" i="7"/>
  <c r="I71" i="11"/>
  <c r="F76" i="7"/>
  <c r="I72" i="11"/>
  <c r="F77" i="7"/>
  <c r="I73" i="11"/>
  <c r="F78" i="7"/>
  <c r="I74" i="11"/>
  <c r="F79" i="7"/>
  <c r="I75" i="11"/>
  <c r="F80" i="7"/>
  <c r="I76" i="11"/>
  <c r="F81" i="7"/>
  <c r="I77" i="11"/>
  <c r="F82" i="7"/>
  <c r="I78" i="11"/>
  <c r="F83" i="7"/>
  <c r="I79" i="11"/>
  <c r="F84" i="7"/>
  <c r="I80" i="11"/>
  <c r="F85" i="7"/>
  <c r="I81" i="11"/>
  <c r="F86" i="7"/>
  <c r="I82" i="11"/>
  <c r="F87" i="7"/>
  <c r="I83" i="11"/>
  <c r="F88" i="7"/>
  <c r="I84" i="11"/>
  <c r="F89" i="7"/>
  <c r="I85" i="11"/>
  <c r="F90" i="7"/>
  <c r="I86" i="11"/>
  <c r="F91" i="7"/>
  <c r="I87" i="11"/>
  <c r="F92" i="7"/>
  <c r="I88" i="11"/>
  <c r="F93" i="7"/>
  <c r="I89" i="11"/>
  <c r="F94" i="7"/>
  <c r="I90" i="11"/>
  <c r="F95" i="7"/>
  <c r="I91" i="11"/>
  <c r="F96" i="7"/>
  <c r="I92" i="11"/>
  <c r="F97" i="7"/>
  <c r="I93" i="11"/>
  <c r="F98" i="7"/>
  <c r="I94" i="11"/>
  <c r="F99" i="7"/>
  <c r="I95" i="11"/>
  <c r="F100" i="7"/>
  <c r="I96" i="11"/>
  <c r="F101" i="7"/>
  <c r="I97" i="11"/>
  <c r="F102" i="7"/>
  <c r="I98" i="11"/>
  <c r="F103" i="7"/>
  <c r="I99" i="11"/>
  <c r="F104" i="7"/>
  <c r="I100" i="11"/>
  <c r="F105" i="7"/>
  <c r="I101" i="11"/>
  <c r="F106" i="7"/>
  <c r="I102" i="11"/>
  <c r="F107" i="7"/>
  <c r="I103" i="11"/>
  <c r="F108" i="7"/>
  <c r="I104" i="11"/>
  <c r="F109" i="7"/>
  <c r="I105" i="11"/>
  <c r="F110" i="7"/>
  <c r="I106" i="11"/>
  <c r="F111" i="7"/>
  <c r="I107" i="11"/>
  <c r="F112" i="7"/>
  <c r="I108" i="11"/>
  <c r="F113" i="7"/>
  <c r="I109" i="11"/>
  <c r="F114" i="7"/>
  <c r="I110" i="11"/>
  <c r="F115" i="7"/>
  <c r="I111" i="11"/>
  <c r="F116" i="7"/>
  <c r="I112" i="11"/>
  <c r="F117" i="7"/>
  <c r="I113" i="11"/>
  <c r="F118" i="7"/>
  <c r="I114" i="11"/>
  <c r="F119" i="7"/>
  <c r="I115" i="11"/>
  <c r="F120" i="7"/>
  <c r="I116" i="11"/>
  <c r="F121" i="7"/>
  <c r="I117" i="11"/>
  <c r="F122" i="7"/>
  <c r="I118" i="11"/>
  <c r="F123" i="7"/>
  <c r="I119" i="11"/>
  <c r="F124" i="7"/>
  <c r="I120" i="11"/>
  <c r="F125" i="7"/>
  <c r="I121" i="11"/>
  <c r="F126" i="7"/>
  <c r="I122" i="11"/>
  <c r="F127" i="7"/>
  <c r="I123" i="11"/>
  <c r="F128" i="7"/>
  <c r="I124" i="11"/>
  <c r="F129" i="7"/>
  <c r="I125" i="11"/>
  <c r="F130" i="7"/>
  <c r="I126" i="11"/>
  <c r="F131" i="7"/>
  <c r="I127" i="11"/>
  <c r="F132" i="7"/>
  <c r="I128" i="11"/>
  <c r="F133" i="7"/>
  <c r="I129" i="11"/>
  <c r="F134" i="7"/>
  <c r="I130" i="11"/>
  <c r="F135" i="7"/>
  <c r="I131" i="11"/>
  <c r="F136" i="7"/>
  <c r="I132" i="11"/>
  <c r="F137" i="7"/>
  <c r="I133" i="11"/>
  <c r="F138" i="7"/>
  <c r="I134" i="11"/>
  <c r="F139" i="7"/>
  <c r="I135" i="11"/>
  <c r="F140" i="7"/>
  <c r="I136" i="11"/>
  <c r="F141" i="7"/>
  <c r="I137" i="11"/>
  <c r="F142" i="7"/>
  <c r="I138" i="11"/>
  <c r="F143" i="7"/>
  <c r="I139" i="11"/>
  <c r="F144" i="7"/>
  <c r="I140" i="11"/>
  <c r="F145" i="7"/>
  <c r="I141" i="11"/>
  <c r="F146" i="7"/>
  <c r="I142" i="11"/>
  <c r="F147" i="7"/>
  <c r="I143" i="11"/>
  <c r="F148" i="7"/>
  <c r="I144" i="11"/>
  <c r="F149" i="7"/>
  <c r="I145" i="11"/>
  <c r="F150" i="7"/>
  <c r="I146" i="11"/>
  <c r="F151" i="7"/>
  <c r="I147" i="11"/>
  <c r="F152" i="7"/>
  <c r="I148" i="11"/>
  <c r="F153" i="7"/>
  <c r="I149" i="11"/>
  <c r="F154" i="7"/>
  <c r="I150" i="11"/>
  <c r="F155" i="7"/>
  <c r="I151" i="11"/>
  <c r="F156" i="7"/>
  <c r="I152" i="11"/>
  <c r="F157" i="7"/>
  <c r="I153" i="11"/>
  <c r="F158" i="7"/>
  <c r="I154" i="11"/>
  <c r="F159" i="7"/>
  <c r="I155" i="11"/>
  <c r="F160" i="7"/>
  <c r="I156" i="11"/>
  <c r="F161" i="7"/>
  <c r="I157" i="11"/>
  <c r="F162" i="7"/>
  <c r="I158" i="11"/>
  <c r="F163" i="7"/>
  <c r="I159" i="11"/>
  <c r="F164" i="7"/>
  <c r="I160" i="11"/>
  <c r="F165" i="7"/>
  <c r="I161" i="11"/>
  <c r="F166" i="7"/>
  <c r="I162" i="11"/>
  <c r="F167" i="7"/>
  <c r="I163" i="11"/>
  <c r="F168" i="7"/>
  <c r="I164" i="11"/>
  <c r="F169" i="7"/>
  <c r="I165" i="11"/>
  <c r="F170" i="7"/>
  <c r="I166" i="11"/>
  <c r="F171" i="7"/>
  <c r="I167" i="11"/>
  <c r="F172" i="7"/>
  <c r="I168" i="11"/>
  <c r="F173" i="7"/>
  <c r="I169" i="11"/>
  <c r="F174" i="7"/>
  <c r="I170" i="11"/>
  <c r="F175" i="7"/>
  <c r="I171" i="11"/>
  <c r="F176" i="7"/>
  <c r="I172" i="11"/>
  <c r="F177" i="7"/>
  <c r="I173" i="11"/>
  <c r="F178" i="7"/>
  <c r="I174" i="11"/>
  <c r="F179" i="7"/>
  <c r="I175" i="11"/>
  <c r="F180" i="7"/>
  <c r="I176" i="11"/>
  <c r="F181" i="7"/>
  <c r="I177" i="11"/>
  <c r="F182" i="7"/>
  <c r="I178" i="11"/>
  <c r="F183" i="7"/>
  <c r="I179" i="11"/>
  <c r="F184" i="7"/>
  <c r="I180" i="11"/>
  <c r="F185" i="7"/>
  <c r="I181" i="11"/>
  <c r="F186" i="7"/>
  <c r="I182" i="11"/>
  <c r="F187" i="7"/>
  <c r="I183" i="11"/>
  <c r="F188" i="7"/>
  <c r="I184" i="11"/>
  <c r="F189" i="7"/>
  <c r="I185" i="11"/>
  <c r="F190" i="7"/>
  <c r="I186" i="11"/>
  <c r="F191" i="7"/>
  <c r="I187" i="11"/>
  <c r="F192" i="7"/>
  <c r="I188" i="11"/>
  <c r="F193" i="7"/>
  <c r="I189" i="11"/>
  <c r="F194" i="7"/>
  <c r="I190" i="11"/>
  <c r="F195" i="7"/>
  <c r="I191" i="11"/>
  <c r="F196" i="7"/>
  <c r="I192" i="11"/>
  <c r="F197" i="7"/>
  <c r="I193" i="11"/>
  <c r="F198" i="7"/>
  <c r="I194" i="11"/>
  <c r="F199" i="7"/>
  <c r="I195" i="11"/>
  <c r="F200" i="7"/>
  <c r="I196" i="11"/>
  <c r="F201" i="7"/>
  <c r="I197" i="11"/>
  <c r="F202" i="7"/>
  <c r="I198" i="11"/>
  <c r="F203" i="7"/>
  <c r="I199" i="11"/>
  <c r="F204" i="7"/>
  <c r="I200" i="11"/>
  <c r="F205" i="7"/>
  <c r="I201" i="11"/>
  <c r="F206" i="7"/>
  <c r="I202" i="11"/>
  <c r="F207" i="7"/>
  <c r="I203" i="11"/>
  <c r="F208" i="7"/>
  <c r="I204" i="11"/>
  <c r="F209" i="7"/>
  <c r="I205" i="11"/>
  <c r="F210" i="7"/>
  <c r="I206" i="11"/>
  <c r="F211" i="7"/>
  <c r="I207" i="11"/>
  <c r="F212" i="7"/>
  <c r="I208" i="11"/>
  <c r="F213" i="7"/>
  <c r="I209" i="11"/>
  <c r="F214" i="7"/>
  <c r="I210" i="1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F233" i="7"/>
  <c r="I229" i="11"/>
  <c r="F234" i="7"/>
  <c r="I230" i="11"/>
  <c r="F235" i="7"/>
  <c r="I231" i="11"/>
  <c r="F236" i="7"/>
  <c r="I232" i="1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F275" i="7"/>
  <c r="I271" i="11"/>
  <c r="F276" i="7"/>
  <c r="I272" i="11"/>
  <c r="F277" i="7"/>
  <c r="I273" i="11"/>
  <c r="F278" i="7"/>
  <c r="I274" i="11"/>
  <c r="F279" i="7"/>
  <c r="I275" i="11"/>
  <c r="F280" i="7"/>
  <c r="I276" i="11"/>
  <c r="F281" i="7"/>
  <c r="I277" i="11"/>
  <c r="F282" i="7"/>
  <c r="I278" i="11"/>
  <c r="F283" i="7"/>
  <c r="I279" i="11"/>
  <c r="F284" i="7"/>
  <c r="I280" i="11"/>
  <c r="F285" i="7"/>
  <c r="I281" i="11"/>
  <c r="F286" i="7"/>
  <c r="I282" i="11"/>
  <c r="F287" i="7"/>
  <c r="I283" i="11"/>
  <c r="F288" i="7"/>
  <c r="I284" i="11"/>
  <c r="F289" i="7"/>
  <c r="I285" i="11"/>
  <c r="F290" i="7"/>
  <c r="I286" i="11"/>
  <c r="F291" i="7"/>
  <c r="I287" i="11"/>
  <c r="F292" i="7"/>
  <c r="I288" i="11"/>
  <c r="F293" i="7"/>
  <c r="I289" i="11"/>
  <c r="F294" i="7"/>
  <c r="I290" i="11"/>
  <c r="F295" i="7"/>
  <c r="I291" i="11"/>
  <c r="F296" i="7"/>
  <c r="I292" i="11"/>
  <c r="F297" i="7"/>
  <c r="I293" i="11"/>
  <c r="F298" i="7"/>
  <c r="I294" i="11"/>
  <c r="F299" i="7"/>
  <c r="I295" i="11"/>
  <c r="F300" i="7"/>
  <c r="I296" i="11"/>
  <c r="F301" i="7"/>
  <c r="I297" i="11"/>
  <c r="F302" i="7"/>
  <c r="I298" i="1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F341" i="7"/>
  <c r="I337" i="11"/>
  <c r="F342" i="7"/>
  <c r="I338" i="11"/>
  <c r="F343" i="7"/>
  <c r="I339" i="11"/>
  <c r="F344" i="7"/>
  <c r="I340" i="11"/>
  <c r="AJ340" i="11" s="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AD360" i="11" s="1"/>
  <c r="F365" i="7"/>
  <c r="I361" i="11"/>
  <c r="F366" i="7"/>
  <c r="I362" i="11"/>
  <c r="J362" i="11" s="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J400" i="11" s="1"/>
  <c r="F405" i="7"/>
  <c r="I401" i="11"/>
  <c r="F406" i="7"/>
  <c r="I402" i="11"/>
  <c r="J402" i="11" s="1"/>
  <c r="F407" i="7"/>
  <c r="I403" i="11"/>
  <c r="F408" i="7"/>
  <c r="I404" i="11"/>
  <c r="F9" i="7"/>
  <c r="I5" i="11"/>
  <c r="E10" i="7"/>
  <c r="G6" i="11"/>
  <c r="E11" i="7"/>
  <c r="G7" i="11"/>
  <c r="E12" i="7"/>
  <c r="G8" i="11"/>
  <c r="E13" i="7"/>
  <c r="G9" i="11"/>
  <c r="E14" i="7"/>
  <c r="G10" i="11"/>
  <c r="E15" i="7"/>
  <c r="G11" i="11"/>
  <c r="E16" i="7"/>
  <c r="G12" i="11"/>
  <c r="E17" i="7"/>
  <c r="G13" i="11"/>
  <c r="E18" i="7"/>
  <c r="G14" i="11"/>
  <c r="E19" i="7"/>
  <c r="G15" i="11"/>
  <c r="E20" i="7"/>
  <c r="G16" i="11"/>
  <c r="E21" i="7"/>
  <c r="G17" i="11"/>
  <c r="E22" i="7"/>
  <c r="G18" i="11"/>
  <c r="E23" i="7"/>
  <c r="G19" i="11"/>
  <c r="E24" i="7"/>
  <c r="G20" i="11"/>
  <c r="E25" i="7"/>
  <c r="G21" i="11"/>
  <c r="E26" i="7"/>
  <c r="G22" i="11"/>
  <c r="E27" i="7"/>
  <c r="G23" i="11"/>
  <c r="E28" i="7"/>
  <c r="G24" i="11"/>
  <c r="E29" i="7"/>
  <c r="G25" i="11"/>
  <c r="E30" i="7"/>
  <c r="G26" i="11"/>
  <c r="E31" i="7"/>
  <c r="G27" i="11"/>
  <c r="E32" i="7"/>
  <c r="G28" i="11"/>
  <c r="E33" i="7"/>
  <c r="G29" i="11"/>
  <c r="E34" i="7"/>
  <c r="G30" i="11"/>
  <c r="E35" i="7"/>
  <c r="G31" i="11"/>
  <c r="E36" i="7"/>
  <c r="G32" i="11"/>
  <c r="E37" i="7"/>
  <c r="G33" i="11"/>
  <c r="E38" i="7"/>
  <c r="G34" i="11"/>
  <c r="E39" i="7"/>
  <c r="G35" i="11"/>
  <c r="E40" i="7"/>
  <c r="G36" i="11"/>
  <c r="E41" i="7"/>
  <c r="G37" i="11"/>
  <c r="E42" i="7"/>
  <c r="G38" i="11"/>
  <c r="E43" i="7"/>
  <c r="G39" i="11"/>
  <c r="E44" i="7"/>
  <c r="G40" i="11"/>
  <c r="E45" i="7"/>
  <c r="G41" i="11"/>
  <c r="E46" i="7"/>
  <c r="G42" i="11"/>
  <c r="E47" i="7"/>
  <c r="G43" i="11"/>
  <c r="E48" i="7"/>
  <c r="G44" i="11"/>
  <c r="E49" i="7"/>
  <c r="G45" i="11"/>
  <c r="E50" i="7"/>
  <c r="G46" i="11"/>
  <c r="E51" i="7"/>
  <c r="G47" i="11"/>
  <c r="E52" i="7"/>
  <c r="G48" i="11"/>
  <c r="E53" i="7"/>
  <c r="G49" i="11"/>
  <c r="E54" i="7"/>
  <c r="G50" i="11"/>
  <c r="E55" i="7"/>
  <c r="G51" i="11"/>
  <c r="E56" i="7"/>
  <c r="G52" i="11"/>
  <c r="E57" i="7"/>
  <c r="G53" i="11"/>
  <c r="E58" i="7"/>
  <c r="G54" i="11"/>
  <c r="E59" i="7"/>
  <c r="G55" i="11"/>
  <c r="E60" i="7"/>
  <c r="G56" i="11"/>
  <c r="E61" i="7"/>
  <c r="G57" i="11"/>
  <c r="E62" i="7"/>
  <c r="G58" i="11"/>
  <c r="E63" i="7"/>
  <c r="G59" i="11"/>
  <c r="E64" i="7"/>
  <c r="G60" i="11"/>
  <c r="E65" i="7"/>
  <c r="G61" i="11"/>
  <c r="E66" i="7"/>
  <c r="G62" i="11"/>
  <c r="E67" i="7"/>
  <c r="G63" i="11"/>
  <c r="E68" i="7"/>
  <c r="G64" i="11"/>
  <c r="E69" i="7"/>
  <c r="G65" i="11"/>
  <c r="E70" i="7"/>
  <c r="G66" i="11"/>
  <c r="E71" i="7"/>
  <c r="G67" i="11"/>
  <c r="E72" i="7"/>
  <c r="G68" i="11"/>
  <c r="E73" i="7"/>
  <c r="G69" i="11"/>
  <c r="E74" i="7"/>
  <c r="G70" i="11"/>
  <c r="E75" i="7"/>
  <c r="G71" i="11"/>
  <c r="E76" i="7"/>
  <c r="G72" i="11"/>
  <c r="E77" i="7"/>
  <c r="G73" i="11"/>
  <c r="E78" i="7"/>
  <c r="G74" i="11"/>
  <c r="E79" i="7"/>
  <c r="G75" i="11"/>
  <c r="E80" i="7"/>
  <c r="G76" i="11"/>
  <c r="E81" i="7"/>
  <c r="G77" i="11"/>
  <c r="E82" i="7"/>
  <c r="G78" i="11"/>
  <c r="E83" i="7"/>
  <c r="G79" i="11"/>
  <c r="E84" i="7"/>
  <c r="G80" i="11"/>
  <c r="E85" i="7"/>
  <c r="G81" i="11"/>
  <c r="E86" i="7"/>
  <c r="G82" i="11"/>
  <c r="E87" i="7"/>
  <c r="G83" i="11" s="1"/>
  <c r="E88" i="7"/>
  <c r="G84" i="11"/>
  <c r="E89" i="7"/>
  <c r="G85" i="11"/>
  <c r="E90" i="7"/>
  <c r="G86" i="11"/>
  <c r="E91" i="7"/>
  <c r="G87" i="11"/>
  <c r="E92" i="7"/>
  <c r="G88" i="11"/>
  <c r="E93" i="7"/>
  <c r="G89" i="11"/>
  <c r="E94" i="7"/>
  <c r="G90" i="11"/>
  <c r="E95" i="7"/>
  <c r="G91" i="11"/>
  <c r="E96" i="7"/>
  <c r="G92" i="11"/>
  <c r="E97" i="7"/>
  <c r="G93" i="11" s="1"/>
  <c r="E98" i="7"/>
  <c r="G94" i="11"/>
  <c r="E99" i="7"/>
  <c r="G95" i="11"/>
  <c r="E100" i="7"/>
  <c r="G96" i="11"/>
  <c r="E101" i="7"/>
  <c r="G97" i="11"/>
  <c r="E102" i="7"/>
  <c r="G98" i="11"/>
  <c r="E103" i="7"/>
  <c r="G99" i="11"/>
  <c r="E104" i="7"/>
  <c r="G100" i="11"/>
  <c r="E105" i="7"/>
  <c r="G101" i="11"/>
  <c r="E106" i="7"/>
  <c r="G102" i="11"/>
  <c r="E107" i="7"/>
  <c r="G103" i="11"/>
  <c r="E108" i="7"/>
  <c r="G104" i="11"/>
  <c r="E109" i="7"/>
  <c r="G105" i="11"/>
  <c r="E110" i="7"/>
  <c r="G106" i="11"/>
  <c r="E111" i="7"/>
  <c r="G107" i="11"/>
  <c r="E112" i="7"/>
  <c r="G108" i="11"/>
  <c r="E113" i="7"/>
  <c r="G109" i="11"/>
  <c r="E114" i="7"/>
  <c r="G110" i="11" s="1"/>
  <c r="E115" i="7"/>
  <c r="G111" i="11"/>
  <c r="E116" i="7"/>
  <c r="G112" i="11"/>
  <c r="E117" i="7"/>
  <c r="G113" i="11"/>
  <c r="E118" i="7"/>
  <c r="G114" i="11"/>
  <c r="E119" i="7"/>
  <c r="G115" i="11"/>
  <c r="E120" i="7"/>
  <c r="G116" i="11"/>
  <c r="E121" i="7"/>
  <c r="G117" i="11"/>
  <c r="E122" i="7"/>
  <c r="G118" i="11"/>
  <c r="E123" i="7"/>
  <c r="G119" i="11"/>
  <c r="E124" i="7"/>
  <c r="G120" i="11"/>
  <c r="E125" i="7"/>
  <c r="G121" i="11"/>
  <c r="E126" i="7"/>
  <c r="G122" i="11" s="1"/>
  <c r="E127" i="7"/>
  <c r="G123" i="11"/>
  <c r="E128" i="7"/>
  <c r="G124" i="11"/>
  <c r="E129" i="7"/>
  <c r="G125" i="11"/>
  <c r="E130" i="7"/>
  <c r="G126" i="11"/>
  <c r="E131" i="7"/>
  <c r="G127" i="11"/>
  <c r="E132" i="7"/>
  <c r="G128" i="11"/>
  <c r="E133" i="7"/>
  <c r="G129" i="11"/>
  <c r="E134" i="7"/>
  <c r="G130" i="11"/>
  <c r="E135" i="7"/>
  <c r="G131" i="11"/>
  <c r="E136" i="7"/>
  <c r="G132" i="11"/>
  <c r="E137" i="7"/>
  <c r="G133" i="11"/>
  <c r="E138" i="7"/>
  <c r="G134" i="11"/>
  <c r="E139" i="7"/>
  <c r="G135" i="11"/>
  <c r="E140" i="7"/>
  <c r="G136" i="11"/>
  <c r="E141" i="7"/>
  <c r="G137" i="11"/>
  <c r="E142" i="7"/>
  <c r="G138" i="11" s="1"/>
  <c r="E143" i="7"/>
  <c r="G139" i="11"/>
  <c r="E144" i="7"/>
  <c r="G140" i="11"/>
  <c r="E145" i="7"/>
  <c r="G141" i="11"/>
  <c r="E146" i="7"/>
  <c r="G142" i="11"/>
  <c r="E147" i="7"/>
  <c r="G143" i="11"/>
  <c r="E148" i="7"/>
  <c r="G144" i="11"/>
  <c r="E149" i="7"/>
  <c r="G145" i="11"/>
  <c r="E150" i="7"/>
  <c r="G146" i="11"/>
  <c r="E151" i="7"/>
  <c r="G147" i="11"/>
  <c r="E152" i="7"/>
  <c r="G148" i="11" s="1"/>
  <c r="E153" i="7"/>
  <c r="G149" i="11" s="1"/>
  <c r="E154" i="7"/>
  <c r="G150" i="11"/>
  <c r="E155" i="7"/>
  <c r="G151" i="11"/>
  <c r="E156" i="7"/>
  <c r="G152" i="11"/>
  <c r="E157" i="7"/>
  <c r="G153" i="11"/>
  <c r="E158" i="7"/>
  <c r="G154" i="11"/>
  <c r="E159" i="7"/>
  <c r="G155" i="11"/>
  <c r="E160" i="7"/>
  <c r="G156" i="11"/>
  <c r="E161" i="7"/>
  <c r="G157" i="11"/>
  <c r="E162" i="7"/>
  <c r="G158" i="11"/>
  <c r="E163" i="7"/>
  <c r="G159" i="11"/>
  <c r="E164" i="7"/>
  <c r="G160" i="11"/>
  <c r="E165" i="7"/>
  <c r="G161" i="11"/>
  <c r="E166" i="7"/>
  <c r="G162" i="11"/>
  <c r="E167" i="7"/>
  <c r="G163" i="11"/>
  <c r="E168" i="7"/>
  <c r="G164" i="11"/>
  <c r="E169" i="7"/>
  <c r="G165" i="11"/>
  <c r="E170" i="7"/>
  <c r="G166" i="11"/>
  <c r="E171" i="7"/>
  <c r="G167" i="11"/>
  <c r="E172" i="7"/>
  <c r="G168" i="11"/>
  <c r="E173" i="7"/>
  <c r="G169" i="11"/>
  <c r="E174" i="7"/>
  <c r="G170" i="11" s="1"/>
  <c r="E175" i="7"/>
  <c r="G171" i="11" s="1"/>
  <c r="E176" i="7"/>
  <c r="G172" i="11"/>
  <c r="E177" i="7"/>
  <c r="G173" i="11"/>
  <c r="E178" i="7"/>
  <c r="G174" i="11"/>
  <c r="E179" i="7"/>
  <c r="G175" i="11"/>
  <c r="E180" i="7"/>
  <c r="G176" i="11"/>
  <c r="E181" i="7"/>
  <c r="G177" i="11"/>
  <c r="E182" i="7"/>
  <c r="G178" i="11"/>
  <c r="E183" i="7"/>
  <c r="G179" i="11"/>
  <c r="E184" i="7"/>
  <c r="G180" i="11"/>
  <c r="E185" i="7"/>
  <c r="G181" i="11"/>
  <c r="E186" i="7"/>
  <c r="G182" i="11"/>
  <c r="E187" i="7"/>
  <c r="G183" i="11"/>
  <c r="E188" i="7"/>
  <c r="G184" i="11"/>
  <c r="E189" i="7"/>
  <c r="G185" i="11"/>
  <c r="E190" i="7"/>
  <c r="G186" i="11"/>
  <c r="E191" i="7"/>
  <c r="G187" i="11"/>
  <c r="E192" i="7"/>
  <c r="G188" i="11"/>
  <c r="E193" i="7"/>
  <c r="G189" i="11"/>
  <c r="E194" i="7"/>
  <c r="G190" i="11"/>
  <c r="E195" i="7"/>
  <c r="G191" i="11"/>
  <c r="E196" i="7"/>
  <c r="G192" i="11"/>
  <c r="E197" i="7"/>
  <c r="G193" i="11"/>
  <c r="E198" i="7"/>
  <c r="G194" i="11"/>
  <c r="E199" i="7"/>
  <c r="G195" i="11"/>
  <c r="E200" i="7"/>
  <c r="G196" i="11"/>
  <c r="E201" i="7"/>
  <c r="G197" i="11"/>
  <c r="E202" i="7"/>
  <c r="G198" i="11"/>
  <c r="E203" i="7"/>
  <c r="G199" i="11"/>
  <c r="E204" i="7"/>
  <c r="G200" i="11"/>
  <c r="E205" i="7"/>
  <c r="G201" i="11"/>
  <c r="E206" i="7"/>
  <c r="G202" i="11"/>
  <c r="E207" i="7"/>
  <c r="G203" i="11"/>
  <c r="E208" i="7"/>
  <c r="G204" i="11"/>
  <c r="E209" i="7"/>
  <c r="G205" i="11"/>
  <c r="E210" i="7"/>
  <c r="G206" i="11"/>
  <c r="E211" i="7"/>
  <c r="G207" i="11"/>
  <c r="E212" i="7"/>
  <c r="G208" i="11"/>
  <c r="E213" i="7"/>
  <c r="G209" i="11"/>
  <c r="E214" i="7"/>
  <c r="G210" i="11"/>
  <c r="E215" i="7"/>
  <c r="G211" i="11"/>
  <c r="E216" i="7"/>
  <c r="G212" i="11"/>
  <c r="E217" i="7"/>
  <c r="G213" i="11"/>
  <c r="E218" i="7"/>
  <c r="G214" i="11"/>
  <c r="E219" i="7"/>
  <c r="G215" i="11"/>
  <c r="E220" i="7"/>
  <c r="G216" i="11"/>
  <c r="E221" i="7"/>
  <c r="G217" i="11"/>
  <c r="E222" i="7"/>
  <c r="G218" i="11"/>
  <c r="E223" i="7"/>
  <c r="G219" i="11"/>
  <c r="E224" i="7"/>
  <c r="G220" i="11"/>
  <c r="E225" i="7"/>
  <c r="G221" i="11"/>
  <c r="E226" i="7"/>
  <c r="G222" i="11"/>
  <c r="E227" i="7"/>
  <c r="G223" i="11"/>
  <c r="E228" i="7"/>
  <c r="G224" i="11"/>
  <c r="E229" i="7"/>
  <c r="G225" i="11"/>
  <c r="E230" i="7"/>
  <c r="G226" i="11"/>
  <c r="E231" i="7"/>
  <c r="G227" i="11"/>
  <c r="E232" i="7"/>
  <c r="G228" i="11"/>
  <c r="E233" i="7"/>
  <c r="G229" i="11"/>
  <c r="E234" i="7"/>
  <c r="G230" i="11"/>
  <c r="E235" i="7"/>
  <c r="G231" i="11"/>
  <c r="E236" i="7"/>
  <c r="G232" i="11"/>
  <c r="E237" i="7"/>
  <c r="G233" i="11"/>
  <c r="E238" i="7"/>
  <c r="G234" i="11"/>
  <c r="E239" i="7"/>
  <c r="G235" i="11"/>
  <c r="E240" i="7"/>
  <c r="G236" i="11"/>
  <c r="E241" i="7"/>
  <c r="G237" i="11" s="1"/>
  <c r="E242" i="7"/>
  <c r="G238" i="11"/>
  <c r="E243" i="7"/>
  <c r="G239" i="11"/>
  <c r="E244" i="7"/>
  <c r="G240" i="11"/>
  <c r="E245" i="7"/>
  <c r="G241" i="11"/>
  <c r="E246" i="7"/>
  <c r="G242" i="11"/>
  <c r="E247" i="7"/>
  <c r="G243" i="11"/>
  <c r="E248" i="7"/>
  <c r="G244" i="11"/>
  <c r="E249" i="7"/>
  <c r="G245" i="11"/>
  <c r="E250" i="7"/>
  <c r="G246" i="11"/>
  <c r="E251" i="7"/>
  <c r="G247" i="11"/>
  <c r="E252" i="7"/>
  <c r="G248" i="11"/>
  <c r="E253" i="7"/>
  <c r="G249" i="11"/>
  <c r="E254" i="7"/>
  <c r="G250" i="11"/>
  <c r="E255" i="7"/>
  <c r="G251" i="11"/>
  <c r="E256" i="7"/>
  <c r="G252" i="11"/>
  <c r="E257" i="7"/>
  <c r="G253" i="11"/>
  <c r="E258" i="7"/>
  <c r="G254" i="11"/>
  <c r="E259" i="7"/>
  <c r="G255" i="11"/>
  <c r="E260" i="7"/>
  <c r="G256" i="11"/>
  <c r="E261" i="7"/>
  <c r="G257" i="11"/>
  <c r="E262" i="7"/>
  <c r="G258" i="11"/>
  <c r="E263" i="7"/>
  <c r="G259" i="11"/>
  <c r="E264" i="7"/>
  <c r="G260" i="11"/>
  <c r="E265" i="7"/>
  <c r="G261" i="11"/>
  <c r="E266" i="7"/>
  <c r="G262" i="11"/>
  <c r="E267" i="7"/>
  <c r="G263" i="11"/>
  <c r="E268" i="7"/>
  <c r="G264" i="11"/>
  <c r="AO264" i="11" s="1"/>
  <c r="E269" i="7"/>
  <c r="G265" i="11"/>
  <c r="E270" i="7"/>
  <c r="G266" i="11"/>
  <c r="E271" i="7"/>
  <c r="G267" i="11"/>
  <c r="E272" i="7"/>
  <c r="G268" i="11"/>
  <c r="E273" i="7"/>
  <c r="G269" i="11"/>
  <c r="E274" i="7"/>
  <c r="G270" i="11"/>
  <c r="E275" i="7"/>
  <c r="G271" i="11"/>
  <c r="E276" i="7"/>
  <c r="G272" i="11"/>
  <c r="E277" i="7"/>
  <c r="G273" i="11"/>
  <c r="E278" i="7"/>
  <c r="G274" i="11"/>
  <c r="E279" i="7"/>
  <c r="G275" i="11"/>
  <c r="E280" i="7"/>
  <c r="G276" i="11"/>
  <c r="E281" i="7"/>
  <c r="G277" i="11"/>
  <c r="E282" i="7"/>
  <c r="G278" i="11"/>
  <c r="E283" i="7"/>
  <c r="G279" i="11"/>
  <c r="E284" i="7"/>
  <c r="G280" i="11"/>
  <c r="E285" i="7"/>
  <c r="G281" i="11"/>
  <c r="E286" i="7"/>
  <c r="G282" i="11"/>
  <c r="E287" i="7"/>
  <c r="G283" i="11"/>
  <c r="E288" i="7"/>
  <c r="G284" i="11"/>
  <c r="E289" i="7"/>
  <c r="G285" i="11"/>
  <c r="E290" i="7"/>
  <c r="G286" i="11"/>
  <c r="E291" i="7"/>
  <c r="G287" i="11"/>
  <c r="E292" i="7"/>
  <c r="G288" i="11"/>
  <c r="E293" i="7"/>
  <c r="G289" i="11"/>
  <c r="E294" i="7"/>
  <c r="G290" i="11"/>
  <c r="E295" i="7"/>
  <c r="G291" i="11"/>
  <c r="E296" i="7"/>
  <c r="G292" i="11"/>
  <c r="E297" i="7"/>
  <c r="G293" i="11"/>
  <c r="E298" i="7"/>
  <c r="G294" i="11"/>
  <c r="E299" i="7"/>
  <c r="G295" i="11"/>
  <c r="E300" i="7"/>
  <c r="G296" i="11"/>
  <c r="E301" i="7"/>
  <c r="G297" i="11"/>
  <c r="E302" i="7"/>
  <c r="G298" i="11"/>
  <c r="E303" i="7"/>
  <c r="G299" i="11"/>
  <c r="E304" i="7"/>
  <c r="G300" i="11"/>
  <c r="E305" i="7"/>
  <c r="G301" i="1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AI322" i="11" s="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/>
  <c r="E337" i="7"/>
  <c r="G333" i="11"/>
  <c r="E338" i="7"/>
  <c r="G334" i="11"/>
  <c r="E339" i="7"/>
  <c r="G335" i="11"/>
  <c r="E340" i="7"/>
  <c r="G336" i="11"/>
  <c r="E341" i="7"/>
  <c r="G337" i="11"/>
  <c r="E342" i="7"/>
  <c r="G338" i="11"/>
  <c r="E343" i="7"/>
  <c r="G339" i="11"/>
  <c r="W339" i="11" s="1"/>
  <c r="E344" i="7"/>
  <c r="G340" i="11"/>
  <c r="AI340" i="11" s="1"/>
  <c r="E345" i="7"/>
  <c r="G341" i="11"/>
  <c r="E346" i="7"/>
  <c r="G342" i="11"/>
  <c r="E347" i="7"/>
  <c r="G343" i="11"/>
  <c r="E348" i="7"/>
  <c r="G344" i="11"/>
  <c r="E349" i="7"/>
  <c r="G345" i="11"/>
  <c r="E350" i="7"/>
  <c r="G346" i="11"/>
  <c r="E351" i="7"/>
  <c r="G347" i="11"/>
  <c r="E352" i="7"/>
  <c r="G348" i="11"/>
  <c r="E353" i="7"/>
  <c r="G349" i="11"/>
  <c r="E354" i="7"/>
  <c r="G350" i="11"/>
  <c r="AI350" i="11" s="1"/>
  <c r="E355" i="7"/>
  <c r="G351" i="11"/>
  <c r="E356" i="7"/>
  <c r="G352" i="11"/>
  <c r="E357" i="7"/>
  <c r="G353" i="11"/>
  <c r="E358" i="7"/>
  <c r="G354" i="11"/>
  <c r="E359" i="7"/>
  <c r="G355" i="11"/>
  <c r="E360" i="7"/>
  <c r="G356" i="11"/>
  <c r="E361" i="7"/>
  <c r="G357" i="11"/>
  <c r="E362" i="7"/>
  <c r="G358" i="11"/>
  <c r="E363" i="7"/>
  <c r="G359" i="11"/>
  <c r="E364" i="7"/>
  <c r="G360" i="11"/>
  <c r="E365" i="7"/>
  <c r="G361" i="11"/>
  <c r="E366" i="7"/>
  <c r="G362" i="11"/>
  <c r="E367" i="7"/>
  <c r="G363" i="11"/>
  <c r="E368" i="7"/>
  <c r="G364" i="11"/>
  <c r="E369" i="7"/>
  <c r="G365" i="11"/>
  <c r="E370" i="7"/>
  <c r="G366" i="11"/>
  <c r="AO366" i="11" s="1"/>
  <c r="E371" i="7"/>
  <c r="G367" i="11"/>
  <c r="E372" i="7"/>
  <c r="G368" i="11"/>
  <c r="E373" i="7"/>
  <c r="G369" i="11"/>
  <c r="E374" i="7"/>
  <c r="G370" i="11"/>
  <c r="E375" i="7"/>
  <c r="G371" i="11"/>
  <c r="E376" i="7"/>
  <c r="G372" i="11"/>
  <c r="E377" i="7"/>
  <c r="G373" i="11"/>
  <c r="E378" i="7"/>
  <c r="G374" i="11"/>
  <c r="E379" i="7"/>
  <c r="G375" i="11"/>
  <c r="E380" i="7"/>
  <c r="G376" i="11"/>
  <c r="E381" i="7"/>
  <c r="G377" i="11"/>
  <c r="E382" i="7"/>
  <c r="G378" i="11"/>
  <c r="E383" i="7"/>
  <c r="G379" i="11"/>
  <c r="E384" i="7"/>
  <c r="G380" i="11"/>
  <c r="W380" i="11" s="1"/>
  <c r="E385" i="7"/>
  <c r="G381" i="11"/>
  <c r="E386" i="7"/>
  <c r="G382" i="1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/>
  <c r="D18" i="7"/>
  <c r="E14" i="11"/>
  <c r="D19" i="7"/>
  <c r="E15" i="11"/>
  <c r="D20" i="7"/>
  <c r="E16" i="11"/>
  <c r="D21" i="7"/>
  <c r="E17" i="11"/>
  <c r="D22" i="7"/>
  <c r="E18" i="11"/>
  <c r="D23" i="7"/>
  <c r="E19" i="11"/>
  <c r="D24" i="7"/>
  <c r="E20" i="11"/>
  <c r="D25" i="7"/>
  <c r="E21" i="11"/>
  <c r="D26" i="7"/>
  <c r="E22" i="11"/>
  <c r="D27" i="7"/>
  <c r="E23" i="11"/>
  <c r="D28" i="7"/>
  <c r="E24" i="11"/>
  <c r="D29" i="7"/>
  <c r="E25" i="11"/>
  <c r="D30" i="7"/>
  <c r="E26" i="11"/>
  <c r="D31" i="7"/>
  <c r="E27" i="11"/>
  <c r="D32" i="7"/>
  <c r="E28" i="11"/>
  <c r="D33" i="7"/>
  <c r="E29" i="11"/>
  <c r="D34" i="7"/>
  <c r="E30" i="11"/>
  <c r="D35" i="7"/>
  <c r="E31" i="11"/>
  <c r="D36" i="7"/>
  <c r="E32" i="11"/>
  <c r="D37" i="7"/>
  <c r="E33" i="11"/>
  <c r="D38" i="7"/>
  <c r="E34" i="11"/>
  <c r="D39" i="7"/>
  <c r="E35" i="11"/>
  <c r="D40" i="7"/>
  <c r="E36" i="11"/>
  <c r="D41" i="7"/>
  <c r="E37" i="11"/>
  <c r="D42" i="7"/>
  <c r="E38" i="11"/>
  <c r="D43" i="7"/>
  <c r="E39" i="11"/>
  <c r="D44" i="7"/>
  <c r="E40" i="11"/>
  <c r="D45" i="7"/>
  <c r="E41" i="11"/>
  <c r="D46" i="7"/>
  <c r="E42" i="11"/>
  <c r="D47" i="7"/>
  <c r="E43" i="11"/>
  <c r="D48" i="7"/>
  <c r="E44" i="11"/>
  <c r="D49" i="7"/>
  <c r="E45" i="11"/>
  <c r="D50" i="7"/>
  <c r="E46" i="11"/>
  <c r="D51" i="7"/>
  <c r="E47" i="11"/>
  <c r="D52" i="7"/>
  <c r="E48" i="11"/>
  <c r="D53" i="7"/>
  <c r="E49" i="11"/>
  <c r="D54" i="7"/>
  <c r="E50" i="11"/>
  <c r="D55" i="7"/>
  <c r="E51" i="11"/>
  <c r="D56" i="7"/>
  <c r="E52" i="11"/>
  <c r="D57" i="7"/>
  <c r="E53" i="11"/>
  <c r="D58" i="7"/>
  <c r="E54" i="11"/>
  <c r="D59" i="7"/>
  <c r="E55" i="11"/>
  <c r="D60" i="7"/>
  <c r="E56" i="11"/>
  <c r="D61" i="7"/>
  <c r="E57" i="11"/>
  <c r="D62" i="7"/>
  <c r="E58" i="11"/>
  <c r="D63" i="7"/>
  <c r="E59" i="11"/>
  <c r="D64" i="7"/>
  <c r="E60" i="11"/>
  <c r="D65" i="7"/>
  <c r="E61" i="11"/>
  <c r="D66" i="7"/>
  <c r="E62" i="11"/>
  <c r="D67" i="7"/>
  <c r="E63" i="11"/>
  <c r="D68" i="7"/>
  <c r="E64" i="11"/>
  <c r="D69" i="7"/>
  <c r="E65" i="11"/>
  <c r="D70" i="7"/>
  <c r="E66" i="11"/>
  <c r="D71" i="7"/>
  <c r="E67" i="11"/>
  <c r="D72" i="7"/>
  <c r="E68" i="11"/>
  <c r="D73" i="7"/>
  <c r="E69" i="11"/>
  <c r="D74" i="7"/>
  <c r="E70" i="11"/>
  <c r="D75" i="7"/>
  <c r="E71" i="11"/>
  <c r="D76" i="7"/>
  <c r="E72" i="11"/>
  <c r="D77" i="7"/>
  <c r="E73" i="11" s="1"/>
  <c r="D78" i="7"/>
  <c r="E74" i="11"/>
  <c r="D79" i="7"/>
  <c r="E75" i="11"/>
  <c r="D80" i="7"/>
  <c r="E76" i="11"/>
  <c r="D81" i="7"/>
  <c r="E77" i="11"/>
  <c r="D82" i="7"/>
  <c r="E78" i="11"/>
  <c r="D83" i="7"/>
  <c r="E79" i="11"/>
  <c r="D84" i="7"/>
  <c r="E80" i="11"/>
  <c r="D85" i="7"/>
  <c r="E81" i="11"/>
  <c r="D86" i="7"/>
  <c r="E82" i="11"/>
  <c r="D87" i="7"/>
  <c r="E83" i="11"/>
  <c r="D88" i="7"/>
  <c r="E84" i="11"/>
  <c r="D89" i="7"/>
  <c r="E85" i="11"/>
  <c r="D90" i="7"/>
  <c r="E86" i="11"/>
  <c r="D91" i="7"/>
  <c r="E87" i="11"/>
  <c r="D92" i="7"/>
  <c r="E88" i="11"/>
  <c r="D93" i="7"/>
  <c r="E89" i="11"/>
  <c r="D94" i="7"/>
  <c r="E90" i="11"/>
  <c r="D95" i="7"/>
  <c r="E91" i="11"/>
  <c r="D96" i="7"/>
  <c r="E92" i="11"/>
  <c r="D97" i="7"/>
  <c r="E93" i="11"/>
  <c r="D98" i="7"/>
  <c r="E94" i="11"/>
  <c r="D99" i="7"/>
  <c r="E95" i="11"/>
  <c r="D100" i="7"/>
  <c r="E96" i="11"/>
  <c r="D101" i="7"/>
  <c r="E97" i="11"/>
  <c r="D102" i="7"/>
  <c r="E98" i="11"/>
  <c r="D103" i="7"/>
  <c r="E99" i="11"/>
  <c r="D104" i="7"/>
  <c r="E100" i="11"/>
  <c r="D105" i="7"/>
  <c r="E101" i="11"/>
  <c r="D106" i="7"/>
  <c r="E102" i="11"/>
  <c r="D107" i="7"/>
  <c r="E103" i="11"/>
  <c r="D108" i="7"/>
  <c r="E104" i="11"/>
  <c r="D109" i="7"/>
  <c r="E105" i="11"/>
  <c r="D110" i="7"/>
  <c r="E106" i="11"/>
  <c r="D111" i="7"/>
  <c r="E107" i="11"/>
  <c r="D112" i="7"/>
  <c r="E108" i="11"/>
  <c r="D113" i="7"/>
  <c r="E109" i="11" s="1"/>
  <c r="D114" i="7"/>
  <c r="E110" i="11" s="1"/>
  <c r="D115" i="7"/>
  <c r="E111" i="11" s="1"/>
  <c r="D116" i="7"/>
  <c r="E112" i="11"/>
  <c r="D117" i="7"/>
  <c r="E113" i="11"/>
  <c r="D118" i="7"/>
  <c r="E114" i="11"/>
  <c r="D119" i="7"/>
  <c r="E115" i="11"/>
  <c r="D120" i="7"/>
  <c r="E116" i="11"/>
  <c r="D121" i="7"/>
  <c r="E117" i="11"/>
  <c r="D122" i="7"/>
  <c r="E118" i="11"/>
  <c r="D123" i="7"/>
  <c r="E119" i="11"/>
  <c r="D124" i="7"/>
  <c r="E120" i="11"/>
  <c r="D125" i="7"/>
  <c r="E121" i="11"/>
  <c r="D126" i="7"/>
  <c r="E122" i="11"/>
  <c r="D127" i="7"/>
  <c r="E123" i="11"/>
  <c r="D128" i="7"/>
  <c r="E124" i="11"/>
  <c r="D129" i="7"/>
  <c r="E125" i="11"/>
  <c r="D130" i="7"/>
  <c r="E126" i="11"/>
  <c r="D131" i="7"/>
  <c r="E127" i="11"/>
  <c r="D132" i="7"/>
  <c r="E128" i="11"/>
  <c r="D133" i="7"/>
  <c r="E129" i="11"/>
  <c r="D134" i="7"/>
  <c r="E130" i="11"/>
  <c r="D135" i="7"/>
  <c r="E131" i="11"/>
  <c r="D136" i="7"/>
  <c r="E132" i="11"/>
  <c r="D137" i="7"/>
  <c r="E133" i="11"/>
  <c r="D138" i="7"/>
  <c r="E134" i="11"/>
  <c r="D139" i="7"/>
  <c r="E135" i="11" s="1"/>
  <c r="D140" i="7"/>
  <c r="E136" i="11" s="1"/>
  <c r="D141" i="7"/>
  <c r="E137" i="11" s="1"/>
  <c r="D142" i="7"/>
  <c r="E138" i="11"/>
  <c r="D143" i="7"/>
  <c r="E139" i="11"/>
  <c r="D144" i="7"/>
  <c r="E140" i="11"/>
  <c r="D145" i="7"/>
  <c r="E141" i="11"/>
  <c r="D146" i="7"/>
  <c r="E142" i="11"/>
  <c r="D147" i="7"/>
  <c r="E143" i="11"/>
  <c r="D148" i="7"/>
  <c r="E144" i="11"/>
  <c r="D149" i="7"/>
  <c r="E145" i="11"/>
  <c r="D150" i="7"/>
  <c r="E146" i="11"/>
  <c r="D151" i="7"/>
  <c r="E147" i="11" s="1"/>
  <c r="D152" i="7"/>
  <c r="E148" i="11"/>
  <c r="D153" i="7"/>
  <c r="E149" i="11"/>
  <c r="D154" i="7"/>
  <c r="E150" i="11" s="1"/>
  <c r="D155" i="7"/>
  <c r="E151" i="11" s="1"/>
  <c r="D156" i="7"/>
  <c r="E152" i="11" s="1"/>
  <c r="D157" i="7"/>
  <c r="E153" i="11" s="1"/>
  <c r="D158" i="7"/>
  <c r="E154" i="11"/>
  <c r="D159" i="7"/>
  <c r="E155" i="11"/>
  <c r="D160" i="7"/>
  <c r="E156" i="11"/>
  <c r="D161" i="7"/>
  <c r="E157" i="11"/>
  <c r="D162" i="7"/>
  <c r="E158" i="11" s="1"/>
  <c r="D163" i="7"/>
  <c r="E159" i="11"/>
  <c r="D164" i="7"/>
  <c r="E160" i="11"/>
  <c r="D165" i="7"/>
  <c r="E161" i="11"/>
  <c r="D166" i="7"/>
  <c r="E162" i="11"/>
  <c r="D167" i="7"/>
  <c r="E163" i="11"/>
  <c r="D168" i="7"/>
  <c r="E164" i="11" s="1"/>
  <c r="D169" i="7"/>
  <c r="E165" i="11"/>
  <c r="D170" i="7"/>
  <c r="E166" i="11"/>
  <c r="D171" i="7"/>
  <c r="E167" i="11"/>
  <c r="D172" i="7"/>
  <c r="E168" i="11" s="1"/>
  <c r="D173" i="7"/>
  <c r="E169" i="11" s="1"/>
  <c r="D174" i="7"/>
  <c r="E170" i="11"/>
  <c r="D175" i="7"/>
  <c r="E171" i="11"/>
  <c r="D176" i="7"/>
  <c r="E172" i="11"/>
  <c r="D177" i="7"/>
  <c r="E173" i="11"/>
  <c r="D178" i="7"/>
  <c r="E174" i="11"/>
  <c r="D179" i="7"/>
  <c r="E175" i="11"/>
  <c r="D180" i="7"/>
  <c r="E176" i="11"/>
  <c r="D181" i="7"/>
  <c r="E177" i="11"/>
  <c r="D182" i="7"/>
  <c r="E178" i="11"/>
  <c r="D183" i="7"/>
  <c r="E179" i="11"/>
  <c r="D184" i="7"/>
  <c r="E180" i="11" s="1"/>
  <c r="D185" i="7"/>
  <c r="E181" i="11" s="1"/>
  <c r="D186" i="7"/>
  <c r="E182" i="11" s="1"/>
  <c r="D187" i="7"/>
  <c r="E183" i="11"/>
  <c r="D188" i="7"/>
  <c r="E184" i="11"/>
  <c r="D189" i="7"/>
  <c r="E185" i="11"/>
  <c r="D190" i="7"/>
  <c r="E186" i="11"/>
  <c r="D191" i="7"/>
  <c r="E187" i="11"/>
  <c r="D192" i="7"/>
  <c r="E188" i="11"/>
  <c r="D193" i="7"/>
  <c r="E189" i="11"/>
  <c r="D194" i="7"/>
  <c r="E190" i="11"/>
  <c r="D195" i="7"/>
  <c r="E191" i="11" s="1"/>
  <c r="D196" i="7"/>
  <c r="E192" i="11" s="1"/>
  <c r="D197" i="7"/>
  <c r="E193" i="11"/>
  <c r="V193" i="11" s="1"/>
  <c r="D198" i="7"/>
  <c r="E194" i="11"/>
  <c r="D199" i="7"/>
  <c r="E195" i="11"/>
  <c r="D200" i="7"/>
  <c r="E196" i="11"/>
  <c r="D201" i="7"/>
  <c r="E197" i="11"/>
  <c r="D202" i="7"/>
  <c r="E198" i="11"/>
  <c r="D203" i="7"/>
  <c r="E199" i="11"/>
  <c r="D204" i="7"/>
  <c r="E200" i="11"/>
  <c r="D205" i="7"/>
  <c r="E201" i="11"/>
  <c r="D206" i="7"/>
  <c r="E202" i="11"/>
  <c r="D207" i="7"/>
  <c r="E203" i="11"/>
  <c r="D208" i="7"/>
  <c r="E204" i="11"/>
  <c r="D209" i="7"/>
  <c r="E205" i="11" s="1"/>
  <c r="D210" i="7"/>
  <c r="E206" i="11"/>
  <c r="D211" i="7"/>
  <c r="E207" i="11"/>
  <c r="D212" i="7"/>
  <c r="E208" i="11"/>
  <c r="D213" i="7"/>
  <c r="E209" i="11"/>
  <c r="D214" i="7"/>
  <c r="E210" i="11"/>
  <c r="D215" i="7"/>
  <c r="E211" i="11"/>
  <c r="D216" i="7"/>
  <c r="E212" i="11"/>
  <c r="D217" i="7"/>
  <c r="E213" i="11"/>
  <c r="D218" i="7"/>
  <c r="E214" i="11"/>
  <c r="D219" i="7"/>
  <c r="E215" i="11"/>
  <c r="D220" i="7"/>
  <c r="E216" i="11"/>
  <c r="D221" i="7"/>
  <c r="E217" i="11"/>
  <c r="D222" i="7"/>
  <c r="E218" i="1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 s="1"/>
  <c r="D232" i="7"/>
  <c r="E228" i="11" s="1"/>
  <c r="D233" i="7"/>
  <c r="E229" i="11" s="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/>
  <c r="D247" i="7"/>
  <c r="E243" i="11"/>
  <c r="D248" i="7"/>
  <c r="E244" i="11"/>
  <c r="D249" i="7"/>
  <c r="E245" i="11"/>
  <c r="D250" i="7"/>
  <c r="E246" i="11"/>
  <c r="D251" i="7"/>
  <c r="E247" i="1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/>
  <c r="D282" i="7"/>
  <c r="E278" i="11"/>
  <c r="D283" i="7"/>
  <c r="E279" i="11"/>
  <c r="D284" i="7"/>
  <c r="E280" i="11"/>
  <c r="D285" i="7"/>
  <c r="E281" i="1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/>
  <c r="D293" i="7"/>
  <c r="E289" i="11"/>
  <c r="D294" i="7"/>
  <c r="E290" i="11"/>
  <c r="D295" i="7"/>
  <c r="E291" i="11"/>
  <c r="D296" i="7"/>
  <c r="E292" i="11"/>
  <c r="D297" i="7"/>
  <c r="E293" i="11"/>
  <c r="D298" i="7"/>
  <c r="E294" i="1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/>
  <c r="D306" i="7"/>
  <c r="E302" i="11"/>
  <c r="D307" i="7"/>
  <c r="E303" i="1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D364" i="7"/>
  <c r="E360" i="11"/>
  <c r="D365" i="7"/>
  <c r="E361" i="11"/>
  <c r="D366" i="7"/>
  <c r="E362" i="11"/>
  <c r="D367" i="7"/>
  <c r="E363" i="11"/>
  <c r="D368" i="7"/>
  <c r="E364" i="11"/>
  <c r="D369" i="7"/>
  <c r="E365" i="11"/>
  <c r="D370" i="7"/>
  <c r="E366" i="11"/>
  <c r="D371" i="7"/>
  <c r="E367" i="1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/>
  <c r="D395" i="7"/>
  <c r="E391" i="11"/>
  <c r="D396" i="7"/>
  <c r="E392" i="11"/>
  <c r="D397" i="7"/>
  <c r="E393" i="11"/>
  <c r="D398" i="7"/>
  <c r="E394" i="11"/>
  <c r="D399" i="7"/>
  <c r="E395" i="11"/>
  <c r="D400" i="7"/>
  <c r="E396" i="11"/>
  <c r="D401" i="7"/>
  <c r="E397" i="11"/>
  <c r="D402" i="7"/>
  <c r="E398" i="11"/>
  <c r="D403" i="7"/>
  <c r="E399" i="11"/>
  <c r="D404" i="7"/>
  <c r="E400" i="11"/>
  <c r="D405" i="7"/>
  <c r="E401" i="11"/>
  <c r="D406" i="7"/>
  <c r="E402" i="11"/>
  <c r="D407" i="7"/>
  <c r="E403" i="11"/>
  <c r="D408" i="7"/>
  <c r="E404" i="11"/>
  <c r="D10" i="7"/>
  <c r="E6" i="11"/>
  <c r="D11" i="7"/>
  <c r="E7" i="11"/>
  <c r="D12" i="7"/>
  <c r="E8" i="11"/>
  <c r="D13" i="7"/>
  <c r="E9" i="11"/>
  <c r="D14" i="7"/>
  <c r="E10" i="11" s="1"/>
  <c r="D15" i="7"/>
  <c r="E11" i="11"/>
  <c r="D16" i="7"/>
  <c r="E12" i="11"/>
  <c r="D9" i="7"/>
  <c r="E5" i="11"/>
  <c r="C19" i="7"/>
  <c r="C15" i="11"/>
  <c r="C20" i="7"/>
  <c r="C16" i="11"/>
  <c r="C21" i="7"/>
  <c r="C17" i="11"/>
  <c r="C22" i="7"/>
  <c r="C18" i="11"/>
  <c r="C23" i="7"/>
  <c r="C19" i="11"/>
  <c r="C24" i="7"/>
  <c r="C20" i="11"/>
  <c r="C25" i="7"/>
  <c r="C21" i="11"/>
  <c r="C26" i="7"/>
  <c r="C22" i="11"/>
  <c r="C27" i="7"/>
  <c r="C23" i="11"/>
  <c r="C28" i="7"/>
  <c r="C24" i="11"/>
  <c r="C29" i="7"/>
  <c r="C25" i="11"/>
  <c r="C30" i="7"/>
  <c r="C26" i="11"/>
  <c r="C31" i="7"/>
  <c r="C27" i="11"/>
  <c r="C32" i="7"/>
  <c r="C28" i="11"/>
  <c r="C33" i="7"/>
  <c r="C29" i="11"/>
  <c r="C34" i="7"/>
  <c r="C30" i="11"/>
  <c r="C35" i="7"/>
  <c r="C31" i="11"/>
  <c r="C36" i="7"/>
  <c r="C32" i="11"/>
  <c r="C37" i="7"/>
  <c r="C33" i="11"/>
  <c r="C38" i="7"/>
  <c r="C34" i="11"/>
  <c r="C39" i="7"/>
  <c r="C35" i="11"/>
  <c r="C40" i="7"/>
  <c r="C36" i="11"/>
  <c r="C41" i="7"/>
  <c r="C37" i="11"/>
  <c r="C42" i="7"/>
  <c r="C38" i="11"/>
  <c r="C43" i="7"/>
  <c r="C39" i="11"/>
  <c r="C44" i="7"/>
  <c r="C40" i="11" s="1"/>
  <c r="C45" i="7"/>
  <c r="C41" i="1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/>
  <c r="AM67" i="11" s="1"/>
  <c r="C72" i="7"/>
  <c r="C68" i="11"/>
  <c r="C73" i="7"/>
  <c r="C69" i="11"/>
  <c r="C74" i="7"/>
  <c r="C70" i="11" s="1"/>
  <c r="C75" i="7"/>
  <c r="C71" i="11"/>
  <c r="C76" i="7"/>
  <c r="C72" i="11" s="1"/>
  <c r="C77" i="7"/>
  <c r="C73" i="11" s="1"/>
  <c r="C78" i="7"/>
  <c r="C74" i="11"/>
  <c r="C79" i="7"/>
  <c r="C75" i="11" s="1"/>
  <c r="C80" i="7"/>
  <c r="C76" i="11" s="1"/>
  <c r="C81" i="7"/>
  <c r="C77" i="11" s="1"/>
  <c r="C82" i="7"/>
  <c r="C78" i="11" s="1"/>
  <c r="C83" i="7"/>
  <c r="C79" i="11"/>
  <c r="AG79" i="11" s="1"/>
  <c r="C84" i="7"/>
  <c r="C80" i="11" s="1"/>
  <c r="C85" i="7"/>
  <c r="C81" i="11" s="1"/>
  <c r="C86" i="7"/>
  <c r="C82" i="11" s="1"/>
  <c r="C87" i="7"/>
  <c r="C83" i="11"/>
  <c r="C88" i="7"/>
  <c r="C84" i="11" s="1"/>
  <c r="C89" i="7"/>
  <c r="C85" i="11" s="1"/>
  <c r="C90" i="7"/>
  <c r="C86" i="1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/>
  <c r="AA105" i="11" s="1"/>
  <c r="C110" i="7"/>
  <c r="C106" i="11" s="1"/>
  <c r="C111" i="7"/>
  <c r="C107" i="11" s="1"/>
  <c r="C112" i="7"/>
  <c r="C108" i="11"/>
  <c r="C113" i="7"/>
  <c r="C109" i="11"/>
  <c r="O109" i="11" s="1"/>
  <c r="C114" i="7"/>
  <c r="C110" i="11"/>
  <c r="C115" i="7"/>
  <c r="C111" i="11" s="1"/>
  <c r="C116" i="7"/>
  <c r="C112" i="11" s="1"/>
  <c r="C117" i="7"/>
  <c r="C113" i="11"/>
  <c r="C118" i="7"/>
  <c r="C114" i="11"/>
  <c r="C119" i="7"/>
  <c r="C115" i="11" s="1"/>
  <c r="C120" i="7"/>
  <c r="C116" i="11"/>
  <c r="C121" i="7"/>
  <c r="C117" i="11"/>
  <c r="C122" i="7"/>
  <c r="C118" i="11" s="1"/>
  <c r="C123" i="7"/>
  <c r="C119" i="11" s="1"/>
  <c r="C124" i="7"/>
  <c r="C120" i="11" s="1"/>
  <c r="C125" i="7"/>
  <c r="C121" i="11"/>
  <c r="C126" i="7"/>
  <c r="C122" i="11"/>
  <c r="C127" i="7"/>
  <c r="C123" i="11" s="1"/>
  <c r="C128" i="7"/>
  <c r="C124" i="11" s="1"/>
  <c r="U124" i="11" s="1"/>
  <c r="C129" i="7"/>
  <c r="C125" i="11" s="1"/>
  <c r="C130" i="7"/>
  <c r="C126" i="11" s="1"/>
  <c r="C131" i="7"/>
  <c r="C127" i="11"/>
  <c r="C132" i="7"/>
  <c r="C128" i="11"/>
  <c r="D128" i="11" s="1"/>
  <c r="C133" i="7"/>
  <c r="C129" i="11" s="1"/>
  <c r="C134" i="7"/>
  <c r="C130" i="11"/>
  <c r="U130" i="11" s="1"/>
  <c r="C135" i="7"/>
  <c r="C131" i="11"/>
  <c r="C136" i="7"/>
  <c r="C132" i="11"/>
  <c r="C137" i="7"/>
  <c r="C133" i="11"/>
  <c r="C138" i="7"/>
  <c r="C134" i="11" s="1"/>
  <c r="C139" i="7"/>
  <c r="C135" i="11" s="1"/>
  <c r="C140" i="7"/>
  <c r="C136" i="11"/>
  <c r="C141" i="7"/>
  <c r="C137" i="11"/>
  <c r="C142" i="7"/>
  <c r="C138" i="11"/>
  <c r="C143" i="7"/>
  <c r="C139" i="11" s="1"/>
  <c r="C144" i="7"/>
  <c r="C140" i="11" s="1"/>
  <c r="C145" i="7"/>
  <c r="C141" i="11"/>
  <c r="C146" i="7"/>
  <c r="C142" i="11" s="1"/>
  <c r="C147" i="7"/>
  <c r="C143" i="11"/>
  <c r="C148" i="7"/>
  <c r="C144" i="11"/>
  <c r="AA144" i="11" s="1"/>
  <c r="C149" i="7"/>
  <c r="C145" i="11" s="1"/>
  <c r="C150" i="7"/>
  <c r="C146" i="11" s="1"/>
  <c r="C151" i="7"/>
  <c r="C147" i="11" s="1"/>
  <c r="C152" i="7"/>
  <c r="C148" i="11"/>
  <c r="C153" i="7"/>
  <c r="C149" i="11"/>
  <c r="C154" i="7"/>
  <c r="C150" i="11"/>
  <c r="C155" i="7"/>
  <c r="C151" i="11"/>
  <c r="C156" i="7"/>
  <c r="C152" i="11"/>
  <c r="C157" i="7"/>
  <c r="C153" i="11"/>
  <c r="C158" i="7"/>
  <c r="C154" i="11" s="1"/>
  <c r="C159" i="7"/>
  <c r="C155" i="11" s="1"/>
  <c r="C160" i="7"/>
  <c r="C156" i="11" s="1"/>
  <c r="C161" i="7"/>
  <c r="C157" i="11" s="1"/>
  <c r="C162" i="7"/>
  <c r="C158" i="11"/>
  <c r="C163" i="7"/>
  <c r="C159" i="11" s="1"/>
  <c r="C164" i="7"/>
  <c r="C160" i="11" s="1"/>
  <c r="C165" i="7"/>
  <c r="C161" i="11" s="1"/>
  <c r="AM161" i="11" s="1"/>
  <c r="C166" i="7"/>
  <c r="C162" i="11"/>
  <c r="C167" i="7"/>
  <c r="C163" i="11" s="1"/>
  <c r="C168" i="7"/>
  <c r="C164" i="11" s="1"/>
  <c r="C169" i="7"/>
  <c r="C165" i="11" s="1"/>
  <c r="C170" i="7"/>
  <c r="C166" i="11"/>
  <c r="AM166" i="11" s="1"/>
  <c r="C171" i="7"/>
  <c r="C167" i="11" s="1"/>
  <c r="C172" i="7"/>
  <c r="C168" i="11"/>
  <c r="C173" i="7"/>
  <c r="C169" i="11"/>
  <c r="C174" i="7"/>
  <c r="C170" i="11"/>
  <c r="C175" i="7"/>
  <c r="C171" i="11"/>
  <c r="C176" i="7"/>
  <c r="C172" i="11" s="1"/>
  <c r="C177" i="7"/>
  <c r="C173" i="11" s="1"/>
  <c r="C178" i="7"/>
  <c r="C174" i="11" s="1"/>
  <c r="C179" i="7"/>
  <c r="C175" i="11"/>
  <c r="U175" i="11" s="1"/>
  <c r="C180" i="7"/>
  <c r="C176" i="11" s="1"/>
  <c r="C181" i="7"/>
  <c r="C177" i="11" s="1"/>
  <c r="C182" i="7"/>
  <c r="C178" i="11" s="1"/>
  <c r="C183" i="7"/>
  <c r="C179" i="11" s="1"/>
  <c r="C184" i="7"/>
  <c r="C180" i="11"/>
  <c r="C185" i="7"/>
  <c r="C181" i="11"/>
  <c r="C186" i="7"/>
  <c r="C182" i="11"/>
  <c r="C187" i="7"/>
  <c r="C183" i="11"/>
  <c r="C188" i="7"/>
  <c r="C184" i="11"/>
  <c r="U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/>
  <c r="C196" i="7"/>
  <c r="C192" i="11"/>
  <c r="C197" i="7"/>
  <c r="C193" i="1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U223" i="11" s="1"/>
  <c r="C228" i="7"/>
  <c r="C224" i="11" s="1"/>
  <c r="C229" i="7"/>
  <c r="C225" i="11" s="1"/>
  <c r="C230" i="7"/>
  <c r="C226" i="11"/>
  <c r="C231" i="7"/>
  <c r="C227" i="11"/>
  <c r="C232" i="7"/>
  <c r="C228" i="1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/>
  <c r="C243" i="7"/>
  <c r="C239" i="11"/>
  <c r="C244" i="7"/>
  <c r="C240" i="11"/>
  <c r="C245" i="7"/>
  <c r="C241" i="11"/>
  <c r="C246" i="7"/>
  <c r="C242" i="11"/>
  <c r="C247" i="7"/>
  <c r="C243" i="11"/>
  <c r="C248" i="7"/>
  <c r="C244" i="11"/>
  <c r="C249" i="7"/>
  <c r="C245" i="11"/>
  <c r="C250" i="7"/>
  <c r="C246" i="11"/>
  <c r="C251" i="7"/>
  <c r="C247" i="11"/>
  <c r="O247" i="11" s="1"/>
  <c r="C252" i="7"/>
  <c r="C248" i="11"/>
  <c r="C253" i="7"/>
  <c r="C249" i="11"/>
  <c r="C254" i="7"/>
  <c r="C250" i="11"/>
  <c r="C255" i="7"/>
  <c r="C251" i="11"/>
  <c r="C256" i="7"/>
  <c r="C252" i="11"/>
  <c r="C257" i="7"/>
  <c r="C253" i="11"/>
  <c r="C258" i="7"/>
  <c r="C254" i="11"/>
  <c r="C259" i="7"/>
  <c r="C255" i="11"/>
  <c r="C260" i="7"/>
  <c r="C256" i="11"/>
  <c r="C261" i="7"/>
  <c r="C257" i="11"/>
  <c r="C262" i="7"/>
  <c r="C258" i="11"/>
  <c r="C263" i="7"/>
  <c r="C259" i="11"/>
  <c r="C264" i="7"/>
  <c r="C260" i="11"/>
  <c r="C265" i="7"/>
  <c r="C261" i="11"/>
  <c r="C266" i="7"/>
  <c r="C262" i="11"/>
  <c r="C267" i="7"/>
  <c r="C263" i="11"/>
  <c r="C268" i="7"/>
  <c r="C264" i="11"/>
  <c r="C269" i="7"/>
  <c r="C265" i="11"/>
  <c r="C270" i="7"/>
  <c r="C266" i="11"/>
  <c r="C271" i="7"/>
  <c r="C267" i="11"/>
  <c r="C272" i="7"/>
  <c r="C268" i="11"/>
  <c r="C273" i="7"/>
  <c r="C269" i="11"/>
  <c r="C274" i="7"/>
  <c r="C270" i="11"/>
  <c r="C275" i="7"/>
  <c r="C271" i="11"/>
  <c r="C276" i="7"/>
  <c r="C272" i="11"/>
  <c r="C277" i="7"/>
  <c r="C273" i="11"/>
  <c r="C278" i="7"/>
  <c r="C274" i="11"/>
  <c r="C279" i="7"/>
  <c r="C275" i="11"/>
  <c r="C280" i="7"/>
  <c r="C276" i="11"/>
  <c r="C281" i="7"/>
  <c r="C277" i="11"/>
  <c r="C282" i="7"/>
  <c r="C278" i="11"/>
  <c r="C283" i="7"/>
  <c r="C279" i="11"/>
  <c r="C284" i="7"/>
  <c r="C280" i="11"/>
  <c r="C285" i="7"/>
  <c r="C281" i="11"/>
  <c r="C286" i="7"/>
  <c r="C282" i="11"/>
  <c r="C287" i="7"/>
  <c r="C283" i="11"/>
  <c r="C288" i="7"/>
  <c r="C284" i="11"/>
  <c r="C289" i="7"/>
  <c r="C285" i="11"/>
  <c r="C290" i="7"/>
  <c r="C286" i="11"/>
  <c r="C291" i="7"/>
  <c r="C287" i="11"/>
  <c r="C292" i="7"/>
  <c r="C288" i="11"/>
  <c r="C293" i="7"/>
  <c r="C289" i="11"/>
  <c r="C294" i="7"/>
  <c r="C290" i="11"/>
  <c r="C295" i="7"/>
  <c r="C291" i="11"/>
  <c r="C296" i="7"/>
  <c r="C292" i="11"/>
  <c r="C297" i="7"/>
  <c r="C293" i="11"/>
  <c r="C298" i="7"/>
  <c r="C294" i="11"/>
  <c r="C299" i="7"/>
  <c r="C295" i="11"/>
  <c r="C300" i="7"/>
  <c r="C296" i="11"/>
  <c r="C301" i="7"/>
  <c r="C297" i="11"/>
  <c r="C302" i="7"/>
  <c r="C298" i="11"/>
  <c r="C303" i="7"/>
  <c r="C299" i="11"/>
  <c r="C304" i="7"/>
  <c r="C300" i="11"/>
  <c r="C305" i="7"/>
  <c r="C301" i="11"/>
  <c r="C306" i="7"/>
  <c r="C302" i="11"/>
  <c r="C307" i="7"/>
  <c r="C303" i="11"/>
  <c r="C308" i="7"/>
  <c r="C304" i="11"/>
  <c r="C309" i="7"/>
  <c r="C305" i="11"/>
  <c r="C310" i="7"/>
  <c r="C306" i="11"/>
  <c r="C311" i="7"/>
  <c r="C307" i="11"/>
  <c r="C312" i="7"/>
  <c r="C308" i="11"/>
  <c r="D308" i="11" s="1"/>
  <c r="C313" i="7"/>
  <c r="C309" i="11"/>
  <c r="C314" i="7"/>
  <c r="C310" i="11"/>
  <c r="C315" i="7"/>
  <c r="C311" i="11"/>
  <c r="C316" i="7"/>
  <c r="C312" i="11"/>
  <c r="C317" i="7"/>
  <c r="C313" i="11"/>
  <c r="C318" i="7"/>
  <c r="C314" i="11"/>
  <c r="C319" i="7"/>
  <c r="C315" i="11"/>
  <c r="C320" i="7"/>
  <c r="C316" i="11"/>
  <c r="C321" i="7"/>
  <c r="C317" i="11"/>
  <c r="C322" i="7"/>
  <c r="C318" i="11"/>
  <c r="C323" i="7"/>
  <c r="C319" i="11"/>
  <c r="C324" i="7"/>
  <c r="C320" i="11"/>
  <c r="C325" i="7"/>
  <c r="C321" i="11"/>
  <c r="C326" i="7"/>
  <c r="C322" i="11"/>
  <c r="C327" i="7"/>
  <c r="C323" i="11"/>
  <c r="C328" i="7"/>
  <c r="C324" i="11"/>
  <c r="C329" i="7"/>
  <c r="C325" i="11"/>
  <c r="C330" i="7"/>
  <c r="C326" i="11"/>
  <c r="C331" i="7"/>
  <c r="C327" i="11"/>
  <c r="C332" i="7"/>
  <c r="C328" i="11"/>
  <c r="C333" i="7"/>
  <c r="C329" i="11"/>
  <c r="AG329" i="11" s="1"/>
  <c r="C334" i="7"/>
  <c r="C330" i="11"/>
  <c r="U330" i="11" s="1"/>
  <c r="C335" i="7"/>
  <c r="C331" i="11"/>
  <c r="C336" i="7"/>
  <c r="C332" i="11"/>
  <c r="C337" i="7"/>
  <c r="C333" i="11"/>
  <c r="AM333" i="11" s="1"/>
  <c r="C338" i="7"/>
  <c r="C334" i="11"/>
  <c r="C339" i="7"/>
  <c r="C335" i="11"/>
  <c r="C340" i="7"/>
  <c r="C336" i="11"/>
  <c r="C341" i="7"/>
  <c r="C337" i="11"/>
  <c r="C342" i="7"/>
  <c r="C338" i="11"/>
  <c r="C343" i="7"/>
  <c r="C339" i="11"/>
  <c r="C344" i="7"/>
  <c r="C340" i="11"/>
  <c r="AA340" i="11" s="1"/>
  <c r="C345" i="7"/>
  <c r="C341" i="11"/>
  <c r="AM341" i="11" s="1"/>
  <c r="C346" i="7"/>
  <c r="C342" i="11"/>
  <c r="C347" i="7"/>
  <c r="C343" i="11"/>
  <c r="C348" i="7"/>
  <c r="C344" i="11"/>
  <c r="C349" i="7"/>
  <c r="C345" i="11"/>
  <c r="C350" i="7"/>
  <c r="C346" i="11"/>
  <c r="C351" i="7"/>
  <c r="C347" i="11"/>
  <c r="C352" i="7"/>
  <c r="C348" i="11"/>
  <c r="C353" i="7"/>
  <c r="C349" i="11"/>
  <c r="C354" i="7"/>
  <c r="C350" i="11"/>
  <c r="C355" i="7"/>
  <c r="C351" i="11"/>
  <c r="C356" i="7"/>
  <c r="C352" i="11"/>
  <c r="C357" i="7"/>
  <c r="C353" i="11"/>
  <c r="C358" i="7"/>
  <c r="C354" i="11"/>
  <c r="C359" i="7"/>
  <c r="C355" i="11"/>
  <c r="C360" i="7"/>
  <c r="C356" i="11"/>
  <c r="C361" i="7"/>
  <c r="C357" i="11"/>
  <c r="C362" i="7"/>
  <c r="C358" i="11"/>
  <c r="C363" i="7"/>
  <c r="C359" i="11"/>
  <c r="C364" i="7"/>
  <c r="C360" i="11"/>
  <c r="C365" i="7"/>
  <c r="C361" i="11"/>
  <c r="C366" i="7"/>
  <c r="C362" i="11"/>
  <c r="C367" i="7"/>
  <c r="C363" i="11"/>
  <c r="C368" i="7"/>
  <c r="C364" i="11"/>
  <c r="C369" i="7"/>
  <c r="C365" i="11"/>
  <c r="C370" i="7"/>
  <c r="C366" i="11"/>
  <c r="C371" i="7"/>
  <c r="C367" i="11"/>
  <c r="C372" i="7"/>
  <c r="C368" i="11"/>
  <c r="C373" i="7"/>
  <c r="C369" i="11"/>
  <c r="O369" i="11" s="1"/>
  <c r="C374" i="7"/>
  <c r="C370" i="11"/>
  <c r="C375" i="7"/>
  <c r="C371" i="11"/>
  <c r="C376" i="7"/>
  <c r="C372" i="11"/>
  <c r="AA372" i="11" s="1"/>
  <c r="C377" i="7"/>
  <c r="C373" i="11"/>
  <c r="C378" i="7"/>
  <c r="C374" i="11"/>
  <c r="C379" i="7"/>
  <c r="C375" i="11"/>
  <c r="C380" i="7"/>
  <c r="C376" i="11"/>
  <c r="C381" i="7"/>
  <c r="C377" i="11"/>
  <c r="C382" i="7"/>
  <c r="C378" i="11"/>
  <c r="C383" i="7"/>
  <c r="C379" i="11"/>
  <c r="C384" i="7"/>
  <c r="C380" i="11"/>
  <c r="C385" i="7"/>
  <c r="C381" i="11"/>
  <c r="C386" i="7"/>
  <c r="C382" i="11"/>
  <c r="C387" i="7"/>
  <c r="C383" i="11"/>
  <c r="C388" i="7"/>
  <c r="C384" i="11"/>
  <c r="C389" i="7"/>
  <c r="C385" i="11"/>
  <c r="C390" i="7"/>
  <c r="C386" i="11"/>
  <c r="C391" i="7"/>
  <c r="C387" i="11"/>
  <c r="C392" i="7"/>
  <c r="C388" i="11"/>
  <c r="C393" i="7"/>
  <c r="C389" i="11"/>
  <c r="C394" i="7"/>
  <c r="C390" i="11"/>
  <c r="C395" i="7"/>
  <c r="C391" i="11"/>
  <c r="C396" i="7"/>
  <c r="C392" i="11"/>
  <c r="C397" i="7"/>
  <c r="C393" i="11"/>
  <c r="C398" i="7"/>
  <c r="C394" i="11"/>
  <c r="C399" i="7"/>
  <c r="C395" i="11"/>
  <c r="C400" i="7"/>
  <c r="C396" i="11"/>
  <c r="C401" i="7"/>
  <c r="C397" i="11"/>
  <c r="C402" i="7"/>
  <c r="C398" i="11"/>
  <c r="C403" i="7"/>
  <c r="C399" i="11"/>
  <c r="C404" i="7"/>
  <c r="C400" i="11"/>
  <c r="C405" i="7"/>
  <c r="C401" i="11"/>
  <c r="C406" i="7"/>
  <c r="C402" i="11"/>
  <c r="C407" i="7"/>
  <c r="C403" i="11"/>
  <c r="C408" i="7"/>
  <c r="C404" i="11"/>
  <c r="C17" i="7"/>
  <c r="C13" i="11"/>
  <c r="C18" i="7"/>
  <c r="C14" i="11"/>
  <c r="C10" i="7"/>
  <c r="C6" i="11"/>
  <c r="C11" i="7"/>
  <c r="C7" i="11"/>
  <c r="C12" i="7"/>
  <c r="C8" i="11"/>
  <c r="C13" i="7"/>
  <c r="C9" i="11"/>
  <c r="C14" i="7"/>
  <c r="C10" i="11"/>
  <c r="C15" i="7"/>
  <c r="C11" i="11"/>
  <c r="C16" i="7"/>
  <c r="C12" i="11"/>
  <c r="C9" i="7"/>
  <c r="C5" i="11" s="1"/>
  <c r="B376" i="7"/>
  <c r="B372" i="11"/>
  <c r="N372" i="11" s="1"/>
  <c r="B377" i="7"/>
  <c r="B373" i="11"/>
  <c r="B378" i="7"/>
  <c r="B374" i="11"/>
  <c r="N374" i="11" s="1"/>
  <c r="AK374" i="11"/>
  <c r="B379" i="7"/>
  <c r="B375" i="11"/>
  <c r="N375" i="11" s="1"/>
  <c r="B380" i="7"/>
  <c r="B376" i="11"/>
  <c r="N376" i="11" s="1"/>
  <c r="B381" i="7"/>
  <c r="B377" i="11"/>
  <c r="V377" i="11"/>
  <c r="B382" i="7"/>
  <c r="B378" i="11"/>
  <c r="B383" i="7"/>
  <c r="B379" i="11"/>
  <c r="B384" i="7"/>
  <c r="B380" i="11"/>
  <c r="N380" i="11" s="1"/>
  <c r="AO380" i="11"/>
  <c r="B385" i="7"/>
  <c r="B381" i="11"/>
  <c r="N381" i="11" s="1"/>
  <c r="B386" i="7"/>
  <c r="B382" i="11"/>
  <c r="B387" i="7"/>
  <c r="B383" i="11"/>
  <c r="B388" i="7"/>
  <c r="B384" i="11"/>
  <c r="N384" i="11" s="1"/>
  <c r="B389" i="7"/>
  <c r="B385" i="11"/>
  <c r="R385" i="11"/>
  <c r="B390" i="7"/>
  <c r="B386" i="11"/>
  <c r="N386" i="11" s="1"/>
  <c r="B391" i="7"/>
  <c r="B387" i="11"/>
  <c r="N387" i="11" s="1"/>
  <c r="B392" i="7"/>
  <c r="B388" i="11"/>
  <c r="N388" i="11" s="1"/>
  <c r="B393" i="7"/>
  <c r="B389" i="11"/>
  <c r="N389" i="11" s="1"/>
  <c r="B394" i="7"/>
  <c r="B390" i="11"/>
  <c r="N390" i="11" s="1"/>
  <c r="B395" i="7"/>
  <c r="B391" i="11"/>
  <c r="N391" i="11" s="1"/>
  <c r="B396" i="7"/>
  <c r="B392" i="11"/>
  <c r="N392" i="11" s="1"/>
  <c r="B397" i="7"/>
  <c r="B393" i="11"/>
  <c r="B398" i="7"/>
  <c r="B394" i="11"/>
  <c r="N394" i="11" s="1"/>
  <c r="B399" i="7"/>
  <c r="B395" i="11"/>
  <c r="B400" i="7"/>
  <c r="B396" i="11"/>
  <c r="N396" i="11" s="1"/>
  <c r="B401" i="7"/>
  <c r="B397" i="11"/>
  <c r="B402" i="7"/>
  <c r="B398" i="11"/>
  <c r="N398" i="11" s="1"/>
  <c r="B403" i="7"/>
  <c r="B399" i="11"/>
  <c r="B404" i="7"/>
  <c r="B400" i="11"/>
  <c r="N400" i="11" s="1"/>
  <c r="B405" i="7"/>
  <c r="B401" i="11"/>
  <c r="B406" i="7"/>
  <c r="B402" i="11"/>
  <c r="N402" i="11" s="1"/>
  <c r="B407" i="7"/>
  <c r="B403" i="11"/>
  <c r="B408" i="7"/>
  <c r="B404" i="11"/>
  <c r="N404" i="11" s="1"/>
  <c r="B374" i="7"/>
  <c r="B370" i="11"/>
  <c r="N370" i="11" s="1"/>
  <c r="B375" i="7"/>
  <c r="B371" i="11"/>
  <c r="B344" i="7"/>
  <c r="B340" i="11"/>
  <c r="N340" i="11" s="1"/>
  <c r="B345" i="7"/>
  <c r="B341" i="11"/>
  <c r="Y341" i="11"/>
  <c r="B346" i="7"/>
  <c r="B342" i="11"/>
  <c r="N342" i="11" s="1"/>
  <c r="B347" i="7"/>
  <c r="B343" i="11"/>
  <c r="N343" i="11" s="1"/>
  <c r="B348" i="7"/>
  <c r="B344" i="11"/>
  <c r="N344" i="11" s="1"/>
  <c r="B349" i="7"/>
  <c r="B345" i="11"/>
  <c r="N345" i="11" s="1"/>
  <c r="B350" i="7"/>
  <c r="B346" i="11"/>
  <c r="N346" i="11" s="1"/>
  <c r="B351" i="7"/>
  <c r="B347" i="11"/>
  <c r="N347" i="11" s="1"/>
  <c r="B352" i="7"/>
  <c r="B348" i="11"/>
  <c r="N348" i="11" s="1"/>
  <c r="B353" i="7"/>
  <c r="B349" i="11"/>
  <c r="B354" i="7"/>
  <c r="B350" i="11"/>
  <c r="N350" i="11" s="1"/>
  <c r="B355" i="7"/>
  <c r="B351" i="11"/>
  <c r="N351" i="11" s="1"/>
  <c r="B356" i="7"/>
  <c r="B352" i="11"/>
  <c r="N352" i="11" s="1"/>
  <c r="B357" i="7"/>
  <c r="B353" i="11"/>
  <c r="B358" i="7"/>
  <c r="B354" i="11"/>
  <c r="N354" i="11" s="1"/>
  <c r="B359" i="7"/>
  <c r="B355" i="11"/>
  <c r="B360" i="7"/>
  <c r="B356" i="11"/>
  <c r="N356" i="11" s="1"/>
  <c r="B361" i="7"/>
  <c r="B357" i="11"/>
  <c r="B362" i="7"/>
  <c r="B358" i="11"/>
  <c r="N358" i="11" s="1"/>
  <c r="B363" i="7"/>
  <c r="B359" i="11"/>
  <c r="B364" i="7"/>
  <c r="B360" i="11"/>
  <c r="N360" i="11" s="1"/>
  <c r="B365" i="7"/>
  <c r="B361" i="11"/>
  <c r="B366" i="7"/>
  <c r="B362" i="11"/>
  <c r="N362" i="11" s="1"/>
  <c r="B367" i="7"/>
  <c r="B363" i="11"/>
  <c r="AH363" i="11"/>
  <c r="B368" i="7"/>
  <c r="B364" i="11"/>
  <c r="N364" i="11" s="1"/>
  <c r="B369" i="7"/>
  <c r="B365" i="11"/>
  <c r="B370" i="7"/>
  <c r="B366" i="11"/>
  <c r="N366" i="11" s="1"/>
  <c r="B371" i="7"/>
  <c r="B367" i="11"/>
  <c r="B372" i="7"/>
  <c r="B368" i="11"/>
  <c r="N368" i="11" s="1"/>
  <c r="B373" i="7"/>
  <c r="B369" i="11"/>
  <c r="B342" i="7"/>
  <c r="B338" i="11"/>
  <c r="N338" i="11" s="1"/>
  <c r="B343" i="7"/>
  <c r="B339" i="11"/>
  <c r="B311" i="7"/>
  <c r="B307" i="11"/>
  <c r="N307" i="11" s="1"/>
  <c r="B312" i="7"/>
  <c r="B308" i="11"/>
  <c r="N308" i="11" s="1"/>
  <c r="B313" i="7"/>
  <c r="B309" i="11"/>
  <c r="AD309" i="11"/>
  <c r="B314" i="7"/>
  <c r="B310" i="11"/>
  <c r="N310" i="11" s="1"/>
  <c r="B315" i="7"/>
  <c r="B311" i="11"/>
  <c r="N311" i="11" s="1"/>
  <c r="B316" i="7"/>
  <c r="B312" i="11"/>
  <c r="N312" i="11" s="1"/>
  <c r="B317" i="7"/>
  <c r="B313" i="11"/>
  <c r="N313" i="11" s="1"/>
  <c r="B318" i="7"/>
  <c r="B314" i="11"/>
  <c r="N314" i="11" s="1"/>
  <c r="B319" i="7"/>
  <c r="B315" i="11"/>
  <c r="N315" i="11" s="1"/>
  <c r="B320" i="7"/>
  <c r="B316" i="11"/>
  <c r="N316" i="11" s="1"/>
  <c r="B321" i="7"/>
  <c r="B317" i="11"/>
  <c r="N317" i="11" s="1"/>
  <c r="B322" i="7"/>
  <c r="B318" i="11"/>
  <c r="N318" i="11" s="1"/>
  <c r="B323" i="7"/>
  <c r="B319" i="11"/>
  <c r="N319" i="11" s="1"/>
  <c r="B324" i="7"/>
  <c r="B320" i="11"/>
  <c r="N320" i="11" s="1"/>
  <c r="B325" i="7"/>
  <c r="B321" i="11"/>
  <c r="B326" i="7"/>
  <c r="B322" i="11"/>
  <c r="N322" i="11" s="1"/>
  <c r="B327" i="7"/>
  <c r="B323" i="11"/>
  <c r="N323" i="11" s="1"/>
  <c r="B328" i="7"/>
  <c r="B324" i="11"/>
  <c r="N324" i="11" s="1"/>
  <c r="B329" i="7"/>
  <c r="B325" i="11"/>
  <c r="N325" i="11" s="1"/>
  <c r="B330" i="7"/>
  <c r="B326" i="11"/>
  <c r="N326" i="11" s="1"/>
  <c r="B331" i="7"/>
  <c r="B327" i="11"/>
  <c r="N327" i="11" s="1"/>
  <c r="B332" i="7"/>
  <c r="B328" i="11"/>
  <c r="N328" i="11" s="1"/>
  <c r="B333" i="7"/>
  <c r="B329" i="11"/>
  <c r="N329" i="11" s="1"/>
  <c r="B334" i="7"/>
  <c r="B330" i="11"/>
  <c r="N330" i="11" s="1"/>
  <c r="B335" i="7"/>
  <c r="B331" i="11"/>
  <c r="B336" i="7"/>
  <c r="B332" i="11"/>
  <c r="N332" i="11" s="1"/>
  <c r="B337" i="7"/>
  <c r="B333" i="11"/>
  <c r="B338" i="7"/>
  <c r="B334" i="11"/>
  <c r="N334" i="11" s="1"/>
  <c r="B339" i="7"/>
  <c r="B335" i="11"/>
  <c r="B340" i="7"/>
  <c r="B336" i="11"/>
  <c r="N336" i="11" s="1"/>
  <c r="B341" i="7"/>
  <c r="B337" i="11"/>
  <c r="B309" i="7"/>
  <c r="B305" i="11"/>
  <c r="B310" i="7"/>
  <c r="B306" i="11"/>
  <c r="N306" i="11" s="1"/>
  <c r="B279" i="7"/>
  <c r="B275" i="11" s="1"/>
  <c r="N275" i="11" s="1"/>
  <c r="B280" i="7"/>
  <c r="B276" i="11" s="1"/>
  <c r="N276" i="11" s="1"/>
  <c r="B281" i="7"/>
  <c r="B277" i="11" s="1"/>
  <c r="N277" i="11" s="1"/>
  <c r="B282" i="7"/>
  <c r="B278" i="11" s="1"/>
  <c r="N278" i="11" s="1"/>
  <c r="B283" i="7"/>
  <c r="B279" i="11" s="1"/>
  <c r="B284" i="7"/>
  <c r="B280" i="11"/>
  <c r="N280" i="11" s="1"/>
  <c r="B285" i="7"/>
  <c r="B281" i="11"/>
  <c r="N281" i="11" s="1"/>
  <c r="B286" i="7"/>
  <c r="B282" i="11"/>
  <c r="N282" i="11" s="1"/>
  <c r="B287" i="7"/>
  <c r="B283" i="11"/>
  <c r="N283" i="11" s="1"/>
  <c r="B288" i="7"/>
  <c r="B284" i="11"/>
  <c r="N284" i="11" s="1"/>
  <c r="B289" i="7"/>
  <c r="B285" i="11"/>
  <c r="Y285" i="11" s="1"/>
  <c r="B290" i="7"/>
  <c r="B286" i="11" s="1"/>
  <c r="B291" i="7"/>
  <c r="B287" i="11"/>
  <c r="B292" i="7"/>
  <c r="B288" i="11"/>
  <c r="N288" i="11" s="1"/>
  <c r="B293" i="7"/>
  <c r="B289" i="11"/>
  <c r="B294" i="7"/>
  <c r="B290" i="11"/>
  <c r="B295" i="7"/>
  <c r="B291" i="11" s="1"/>
  <c r="N291" i="11" s="1"/>
  <c r="B296" i="7"/>
  <c r="B292" i="11" s="1"/>
  <c r="N292" i="11" s="1"/>
  <c r="B297" i="7"/>
  <c r="B293" i="11" s="1"/>
  <c r="N293" i="11" s="1"/>
  <c r="B298" i="7"/>
  <c r="B294" i="11" s="1"/>
  <c r="N294" i="11" s="1"/>
  <c r="B299" i="7"/>
  <c r="B295" i="11" s="1"/>
  <c r="B300" i="7"/>
  <c r="B296" i="11"/>
  <c r="N296" i="11" s="1"/>
  <c r="B301" i="7"/>
  <c r="B297" i="11"/>
  <c r="N297" i="11" s="1"/>
  <c r="B302" i="7"/>
  <c r="B298" i="11"/>
  <c r="N298" i="11" s="1"/>
  <c r="B303" i="7"/>
  <c r="B299" i="11"/>
  <c r="N299" i="11" s="1"/>
  <c r="B304" i="7"/>
  <c r="B300" i="11"/>
  <c r="N300" i="11" s="1"/>
  <c r="B305" i="7"/>
  <c r="B301" i="11"/>
  <c r="N301" i="11" s="1"/>
  <c r="B306" i="7"/>
  <c r="B302" i="11"/>
  <c r="N302" i="11" s="1"/>
  <c r="B307" i="7"/>
  <c r="B303" i="11"/>
  <c r="N303" i="11" s="1"/>
  <c r="B308" i="7"/>
  <c r="B304" i="11"/>
  <c r="N304" i="11" s="1"/>
  <c r="B277" i="7"/>
  <c r="B273" i="11"/>
  <c r="N273" i="11" s="1"/>
  <c r="B278" i="7"/>
  <c r="B274" i="11"/>
  <c r="N274" i="11" s="1"/>
  <c r="B246" i="7"/>
  <c r="B242" i="11"/>
  <c r="N242" i="11" s="1"/>
  <c r="B247" i="7"/>
  <c r="B243" i="11"/>
  <c r="N243" i="11" s="1"/>
  <c r="B248" i="7"/>
  <c r="B244" i="11"/>
  <c r="N244" i="11" s="1"/>
  <c r="B249" i="7"/>
  <c r="B245" i="11"/>
  <c r="N245" i="11" s="1"/>
  <c r="B250" i="7"/>
  <c r="B246" i="11"/>
  <c r="N246" i="11" s="1"/>
  <c r="B251" i="7"/>
  <c r="B247" i="11"/>
  <c r="X247" i="11" s="1"/>
  <c r="B252" i="7"/>
  <c r="B248" i="11" s="1"/>
  <c r="N248" i="11" s="1"/>
  <c r="B253" i="7"/>
  <c r="B249" i="11" s="1"/>
  <c r="N249" i="11" s="1"/>
  <c r="B254" i="7"/>
  <c r="B250" i="11" s="1"/>
  <c r="N250" i="11" s="1"/>
  <c r="B255" i="7"/>
  <c r="B251" i="11" s="1"/>
  <c r="W251" i="11" s="1"/>
  <c r="B256" i="7"/>
  <c r="B252" i="11"/>
  <c r="X252" i="11" s="1"/>
  <c r="B257" i="7"/>
  <c r="B253" i="11" s="1"/>
  <c r="B258" i="7"/>
  <c r="B254" i="11" s="1"/>
  <c r="N254" i="11" s="1"/>
  <c r="B259" i="7"/>
  <c r="B255" i="11"/>
  <c r="B260" i="7"/>
  <c r="B256" i="11"/>
  <c r="N256" i="11" s="1"/>
  <c r="B261" i="7"/>
  <c r="B257" i="11"/>
  <c r="B262" i="7"/>
  <c r="B258" i="11" s="1"/>
  <c r="B263" i="7"/>
  <c r="B259" i="11"/>
  <c r="B264" i="7"/>
  <c r="B260" i="11"/>
  <c r="N260" i="11" s="1"/>
  <c r="B265" i="7"/>
  <c r="B261" i="11"/>
  <c r="B266" i="7"/>
  <c r="B262" i="11" s="1"/>
  <c r="N262" i="11" s="1"/>
  <c r="B267" i="7"/>
  <c r="B263" i="11" s="1"/>
  <c r="B268" i="7"/>
  <c r="B264" i="11"/>
  <c r="B269" i="7"/>
  <c r="B265" i="11" s="1"/>
  <c r="AB265" i="11" s="1"/>
  <c r="B270" i="7"/>
  <c r="B266" i="11"/>
  <c r="B271" i="7"/>
  <c r="B267" i="11" s="1"/>
  <c r="B272" i="7"/>
  <c r="B268" i="11"/>
  <c r="N268" i="11" s="1"/>
  <c r="B273" i="7"/>
  <c r="B269" i="11"/>
  <c r="B274" i="7"/>
  <c r="B270" i="11"/>
  <c r="B275" i="7"/>
  <c r="B271" i="11" s="1"/>
  <c r="X271" i="11" s="1"/>
  <c r="B276" i="7"/>
  <c r="B272" i="11"/>
  <c r="AO272" i="11" s="1"/>
  <c r="B244" i="7"/>
  <c r="B240" i="11" s="1"/>
  <c r="N240" i="11" s="1"/>
  <c r="B245" i="7"/>
  <c r="B241" i="11" s="1"/>
  <c r="N241" i="11" s="1"/>
  <c r="B214" i="7"/>
  <c r="B210" i="11" s="1"/>
  <c r="N210" i="11" s="1"/>
  <c r="B215" i="7"/>
  <c r="B211" i="11" s="1"/>
  <c r="N211" i="11" s="1"/>
  <c r="B216" i="7"/>
  <c r="B212" i="11" s="1"/>
  <c r="N212" i="11" s="1"/>
  <c r="B217" i="7"/>
  <c r="B213" i="11" s="1"/>
  <c r="N213" i="11" s="1"/>
  <c r="B218" i="7"/>
  <c r="B214" i="11" s="1"/>
  <c r="B219" i="7"/>
  <c r="B215" i="11"/>
  <c r="W215" i="11" s="1"/>
  <c r="B220" i="7"/>
  <c r="B216" i="11" s="1"/>
  <c r="B221" i="7"/>
  <c r="B217" i="11" s="1"/>
  <c r="B222" i="7"/>
  <c r="B218" i="11" s="1"/>
  <c r="B223" i="7"/>
  <c r="B219" i="11" s="1"/>
  <c r="B224" i="7"/>
  <c r="B220" i="11" s="1"/>
  <c r="B225" i="7"/>
  <c r="B221" i="11" s="1"/>
  <c r="B226" i="7"/>
  <c r="B222" i="11" s="1"/>
  <c r="B227" i="7"/>
  <c r="B223" i="11"/>
  <c r="N223" i="11" s="1"/>
  <c r="B228" i="7"/>
  <c r="B224" i="11" s="1"/>
  <c r="B229" i="7"/>
  <c r="B225" i="11" s="1"/>
  <c r="B230" i="7"/>
  <c r="B226" i="11"/>
  <c r="AE226" i="11" s="1"/>
  <c r="B231" i="7"/>
  <c r="B227" i="11" s="1"/>
  <c r="N227" i="11" s="1"/>
  <c r="B232" i="7"/>
  <c r="B228" i="11" s="1"/>
  <c r="N228" i="11" s="1"/>
  <c r="B233" i="7"/>
  <c r="B229" i="11" s="1"/>
  <c r="N229" i="11" s="1"/>
  <c r="B234" i="7"/>
  <c r="B230" i="11" s="1"/>
  <c r="N230" i="11" s="1"/>
  <c r="B235" i="7"/>
  <c r="B231" i="11" s="1"/>
  <c r="B236" i="7"/>
  <c r="B232" i="11" s="1"/>
  <c r="B237" i="7"/>
  <c r="B233" i="11" s="1"/>
  <c r="B238" i="7"/>
  <c r="B234" i="11" s="1"/>
  <c r="N234" i="11" s="1"/>
  <c r="B239" i="7"/>
  <c r="B235" i="11" s="1"/>
  <c r="B240" i="7"/>
  <c r="B236" i="11" s="1"/>
  <c r="B241" i="7"/>
  <c r="B237" i="11"/>
  <c r="N237" i="11" s="1"/>
  <c r="B242" i="7"/>
  <c r="B238" i="11" s="1"/>
  <c r="B243" i="7"/>
  <c r="B239" i="11"/>
  <c r="N239" i="11" s="1"/>
  <c r="B212" i="7"/>
  <c r="B208" i="11"/>
  <c r="H208" i="11" s="1"/>
  <c r="B213" i="7"/>
  <c r="B209" i="11" s="1"/>
  <c r="N209" i="11" s="1"/>
  <c r="B181" i="7"/>
  <c r="B177" i="11" s="1"/>
  <c r="N177" i="11" s="1"/>
  <c r="B182" i="7"/>
  <c r="B178" i="11" s="1"/>
  <c r="N178" i="11" s="1"/>
  <c r="B183" i="7"/>
  <c r="B179" i="11" s="1"/>
  <c r="N179" i="11" s="1"/>
  <c r="B184" i="7"/>
  <c r="B180" i="11" s="1"/>
  <c r="B185" i="7"/>
  <c r="B181" i="11"/>
  <c r="L181" i="11" s="1"/>
  <c r="B186" i="7"/>
  <c r="B182" i="11" s="1"/>
  <c r="N182" i="11" s="1"/>
  <c r="B187" i="7"/>
  <c r="B183" i="11" s="1"/>
  <c r="N183" i="11" s="1"/>
  <c r="B188" i="7"/>
  <c r="B184" i="11" s="1"/>
  <c r="N184" i="11" s="1"/>
  <c r="B189" i="7"/>
  <c r="B185" i="11"/>
  <c r="N185" i="11" s="1"/>
  <c r="B190" i="7"/>
  <c r="B186" i="11" s="1"/>
  <c r="B191" i="7"/>
  <c r="B187" i="11" s="1"/>
  <c r="B192" i="7"/>
  <c r="B188" i="11" s="1"/>
  <c r="B193" i="7"/>
  <c r="B189" i="11" s="1"/>
  <c r="B194" i="7"/>
  <c r="B190" i="11" s="1"/>
  <c r="B195" i="7"/>
  <c r="B191" i="11" s="1"/>
  <c r="N191" i="11" s="1"/>
  <c r="B196" i="7"/>
  <c r="B192" i="11" s="1"/>
  <c r="N192" i="11" s="1"/>
  <c r="B197" i="7"/>
  <c r="B193" i="11" s="1"/>
  <c r="N193" i="11" s="1"/>
  <c r="B198" i="7"/>
  <c r="B194" i="11" s="1"/>
  <c r="N194" i="11" s="1"/>
  <c r="B199" i="7"/>
  <c r="B195" i="11" s="1"/>
  <c r="N195" i="11" s="1"/>
  <c r="B200" i="7"/>
  <c r="B196" i="11" s="1"/>
  <c r="N196" i="11" s="1"/>
  <c r="B201" i="7"/>
  <c r="B197" i="11" s="1"/>
  <c r="N197" i="11" s="1"/>
  <c r="B202" i="7"/>
  <c r="B198" i="11" s="1"/>
  <c r="B203" i="7"/>
  <c r="B199" i="11" s="1"/>
  <c r="B204" i="7"/>
  <c r="B200" i="11"/>
  <c r="N200" i="11" s="1"/>
  <c r="B205" i="7"/>
  <c r="B201" i="11"/>
  <c r="N201" i="11" s="1"/>
  <c r="B206" i="7"/>
  <c r="B202" i="11"/>
  <c r="B207" i="7"/>
  <c r="B203" i="11" s="1"/>
  <c r="N203" i="11" s="1"/>
  <c r="B208" i="7"/>
  <c r="B204" i="11" s="1"/>
  <c r="N204" i="11" s="1"/>
  <c r="B209" i="7"/>
  <c r="B205" i="11" s="1"/>
  <c r="N205" i="11" s="1"/>
  <c r="B210" i="7"/>
  <c r="B206" i="11" s="1"/>
  <c r="N206" i="11" s="1"/>
  <c r="B211" i="7"/>
  <c r="B207" i="11" s="1"/>
  <c r="N207" i="11" s="1"/>
  <c r="B179" i="7"/>
  <c r="B175" i="11" s="1"/>
  <c r="N175" i="11" s="1"/>
  <c r="B180" i="7"/>
  <c r="B176" i="11" s="1"/>
  <c r="N176" i="11" s="1"/>
  <c r="B149" i="7"/>
  <c r="B145" i="11" s="1"/>
  <c r="N145" i="11" s="1"/>
  <c r="B150" i="7"/>
  <c r="B146" i="11" s="1"/>
  <c r="AJ146" i="11" s="1"/>
  <c r="B151" i="7"/>
  <c r="B147" i="11" s="1"/>
  <c r="N147" i="11" s="1"/>
  <c r="B152" i="7"/>
  <c r="B148" i="11" s="1"/>
  <c r="Y148" i="11" s="1"/>
  <c r="B153" i="7"/>
  <c r="B149" i="11" s="1"/>
  <c r="N149" i="11" s="1"/>
  <c r="B154" i="7"/>
  <c r="B150" i="11" s="1"/>
  <c r="B155" i="7"/>
  <c r="B151" i="11" s="1"/>
  <c r="N151" i="11" s="1"/>
  <c r="B156" i="7"/>
  <c r="B152" i="11" s="1"/>
  <c r="B157" i="7"/>
  <c r="B153" i="11"/>
  <c r="N153" i="11" s="1"/>
  <c r="B158" i="7"/>
  <c r="B154" i="11" s="1"/>
  <c r="B159" i="7"/>
  <c r="B155" i="11"/>
  <c r="N155" i="11" s="1"/>
  <c r="B160" i="7"/>
  <c r="B156" i="11" s="1"/>
  <c r="B161" i="7"/>
  <c r="B157" i="11" s="1"/>
  <c r="B162" i="7"/>
  <c r="B158" i="11" s="1"/>
  <c r="B163" i="7"/>
  <c r="B159" i="11"/>
  <c r="N159" i="11" s="1"/>
  <c r="B164" i="7"/>
  <c r="B160" i="11" s="1"/>
  <c r="B165" i="7"/>
  <c r="B161" i="11"/>
  <c r="N161" i="11" s="1"/>
  <c r="B166" i="7"/>
  <c r="B162" i="11" s="1"/>
  <c r="B167" i="7"/>
  <c r="B163" i="11"/>
  <c r="N163" i="11" s="1"/>
  <c r="B168" i="7"/>
  <c r="B164" i="11" s="1"/>
  <c r="B169" i="7"/>
  <c r="B165" i="11"/>
  <c r="B170" i="7"/>
  <c r="B166" i="11" s="1"/>
  <c r="N166" i="11" s="1"/>
  <c r="B171" i="7"/>
  <c r="B167" i="11" s="1"/>
  <c r="N167" i="11" s="1"/>
  <c r="B172" i="7"/>
  <c r="B168" i="11" s="1"/>
  <c r="N168" i="11" s="1"/>
  <c r="B173" i="7"/>
  <c r="B169" i="11" s="1"/>
  <c r="N169" i="11" s="1"/>
  <c r="B174" i="7"/>
  <c r="B170" i="11" s="1"/>
  <c r="N170" i="11" s="1"/>
  <c r="B175" i="7"/>
  <c r="B171" i="11" s="1"/>
  <c r="N171" i="11" s="1"/>
  <c r="B176" i="7"/>
  <c r="B172" i="11" s="1"/>
  <c r="N172" i="11" s="1"/>
  <c r="B177" i="7"/>
  <c r="B173" i="11" s="1"/>
  <c r="N173" i="11" s="1"/>
  <c r="B178" i="7"/>
  <c r="B174" i="11" s="1"/>
  <c r="N174" i="11" s="1"/>
  <c r="B147" i="7"/>
  <c r="B143" i="11" s="1"/>
  <c r="N143" i="11" s="1"/>
  <c r="B148" i="7"/>
  <c r="B144" i="11"/>
  <c r="W144" i="11" s="1"/>
  <c r="B116" i="7"/>
  <c r="B112" i="11" s="1"/>
  <c r="B117" i="7"/>
  <c r="B113" i="11" s="1"/>
  <c r="B118" i="7"/>
  <c r="B114" i="11" s="1"/>
  <c r="B119" i="7"/>
  <c r="B115" i="11" s="1"/>
  <c r="B120" i="7"/>
  <c r="B116" i="11" s="1"/>
  <c r="B121" i="7"/>
  <c r="B117" i="11" s="1"/>
  <c r="B122" i="7"/>
  <c r="B118" i="11" s="1"/>
  <c r="B123" i="7"/>
  <c r="B119" i="11" s="1"/>
  <c r="B124" i="7"/>
  <c r="B120" i="11"/>
  <c r="N120" i="11" s="1"/>
  <c r="B125" i="7"/>
  <c r="B121" i="11" s="1"/>
  <c r="B126" i="7"/>
  <c r="B122" i="11" s="1"/>
  <c r="B127" i="7"/>
  <c r="B123" i="11" s="1"/>
  <c r="B128" i="7"/>
  <c r="B124" i="11"/>
  <c r="Y124" i="11" s="1"/>
  <c r="B129" i="7"/>
  <c r="B125" i="11" s="1"/>
  <c r="B130" i="7"/>
  <c r="B126" i="11" s="1"/>
  <c r="N126" i="11" s="1"/>
  <c r="B131" i="7"/>
  <c r="B127" i="11"/>
  <c r="AD127" i="11" s="1"/>
  <c r="B132" i="7"/>
  <c r="B128" i="11" s="1"/>
  <c r="N128" i="11" s="1"/>
  <c r="B133" i="7"/>
  <c r="B129" i="11" s="1"/>
  <c r="N129" i="11" s="1"/>
  <c r="B134" i="7"/>
  <c r="B130" i="11" s="1"/>
  <c r="N130" i="11" s="1"/>
  <c r="B135" i="7"/>
  <c r="B131" i="11" s="1"/>
  <c r="B136" i="7"/>
  <c r="B132" i="11" s="1"/>
  <c r="B137" i="7"/>
  <c r="B133" i="11" s="1"/>
  <c r="N133" i="11" s="1"/>
  <c r="B138" i="7"/>
  <c r="B134" i="11" s="1"/>
  <c r="B139" i="7"/>
  <c r="B135" i="11"/>
  <c r="N135" i="11" s="1"/>
  <c r="B140" i="7"/>
  <c r="B136" i="11" s="1"/>
  <c r="B141" i="7"/>
  <c r="B137" i="11" s="1"/>
  <c r="B142" i="7"/>
  <c r="B138" i="11" s="1"/>
  <c r="N138" i="11" s="1"/>
  <c r="B143" i="7"/>
  <c r="B139" i="11" s="1"/>
  <c r="B144" i="7"/>
  <c r="B140" i="11" s="1"/>
  <c r="B145" i="7"/>
  <c r="B141" i="11" s="1"/>
  <c r="B146" i="7"/>
  <c r="B142" i="11" s="1"/>
  <c r="B114" i="7"/>
  <c r="B110" i="11" s="1"/>
  <c r="N110" i="11" s="1"/>
  <c r="B115" i="7"/>
  <c r="B111" i="11" s="1"/>
  <c r="N111" i="11" s="1"/>
  <c r="B84" i="7"/>
  <c r="B80" i="11" s="1"/>
  <c r="B85" i="7"/>
  <c r="B81" i="11"/>
  <c r="N81" i="11" s="1"/>
  <c r="B86" i="7"/>
  <c r="B82" i="11"/>
  <c r="AO82" i="11" s="1"/>
  <c r="B87" i="7"/>
  <c r="B83" i="11" s="1"/>
  <c r="B88" i="7"/>
  <c r="B84" i="11"/>
  <c r="N84" i="11" s="1"/>
  <c r="B89" i="7"/>
  <c r="B85" i="11" s="1"/>
  <c r="B90" i="7"/>
  <c r="B86" i="11" s="1"/>
  <c r="B91" i="7"/>
  <c r="B87" i="11" s="1"/>
  <c r="B92" i="7"/>
  <c r="B88" i="11" s="1"/>
  <c r="N88" i="11" s="1"/>
  <c r="B93" i="7"/>
  <c r="B89" i="11" s="1"/>
  <c r="N89" i="11" s="1"/>
  <c r="B94" i="7"/>
  <c r="B90" i="11" s="1"/>
  <c r="N90" i="11" s="1"/>
  <c r="B95" i="7"/>
  <c r="B91" i="11" s="1"/>
  <c r="B96" i="7"/>
  <c r="B92" i="11" s="1"/>
  <c r="N92" i="11" s="1"/>
  <c r="B97" i="7"/>
  <c r="B93" i="11" s="1"/>
  <c r="B98" i="7"/>
  <c r="B94" i="11" s="1"/>
  <c r="B99" i="7"/>
  <c r="B95" i="11" s="1"/>
  <c r="N95" i="11" s="1"/>
  <c r="B100" i="7"/>
  <c r="B96" i="11" s="1"/>
  <c r="N96" i="11" s="1"/>
  <c r="B101" i="7"/>
  <c r="B97" i="11" s="1"/>
  <c r="B102" i="7"/>
  <c r="B98" i="11" s="1"/>
  <c r="N98" i="11" s="1"/>
  <c r="B103" i="7"/>
  <c r="B99" i="11" s="1"/>
  <c r="N99" i="11" s="1"/>
  <c r="B104" i="7"/>
  <c r="B100" i="11" s="1"/>
  <c r="N100" i="11" s="1"/>
  <c r="B105" i="7"/>
  <c r="B101" i="11" s="1"/>
  <c r="N101" i="11" s="1"/>
  <c r="B106" i="7"/>
  <c r="B102" i="11" s="1"/>
  <c r="B107" i="7"/>
  <c r="B103" i="11" s="1"/>
  <c r="N103" i="11" s="1"/>
  <c r="B108" i="7"/>
  <c r="B104" i="11" s="1"/>
  <c r="N104" i="11" s="1"/>
  <c r="B109" i="7"/>
  <c r="B105" i="11" s="1"/>
  <c r="N105" i="11" s="1"/>
  <c r="B110" i="7"/>
  <c r="B106" i="11" s="1"/>
  <c r="N106" i="11" s="1"/>
  <c r="B111" i="7"/>
  <c r="B107" i="11" s="1"/>
  <c r="N107" i="11" s="1"/>
  <c r="B112" i="7"/>
  <c r="B108" i="11" s="1"/>
  <c r="N108" i="11" s="1"/>
  <c r="B113" i="7"/>
  <c r="B109" i="11" s="1"/>
  <c r="N109" i="11" s="1"/>
  <c r="B82" i="7"/>
  <c r="B78" i="11" s="1"/>
  <c r="N78" i="11" s="1"/>
  <c r="B83" i="7"/>
  <c r="B79" i="11" s="1"/>
  <c r="AC79" i="11" s="1"/>
  <c r="B51" i="7"/>
  <c r="B47" i="11" s="1"/>
  <c r="N47" i="11" s="1"/>
  <c r="B52" i="7"/>
  <c r="B48" i="11" s="1"/>
  <c r="N48" i="11" s="1"/>
  <c r="B53" i="7"/>
  <c r="B49" i="11" s="1"/>
  <c r="N49" i="11" s="1"/>
  <c r="B54" i="7"/>
  <c r="B50" i="11" s="1"/>
  <c r="N50" i="11" s="1"/>
  <c r="B55" i="7"/>
  <c r="B51" i="11" s="1"/>
  <c r="N51" i="11" s="1"/>
  <c r="B56" i="7"/>
  <c r="B52" i="11" s="1"/>
  <c r="N52" i="11" s="1"/>
  <c r="B57" i="7"/>
  <c r="B53" i="11" s="1"/>
  <c r="N53" i="11" s="1"/>
  <c r="B58" i="7"/>
  <c r="B54" i="11" s="1"/>
  <c r="N54" i="11" s="1"/>
  <c r="B59" i="7"/>
  <c r="B55" i="11" s="1"/>
  <c r="N55" i="11" s="1"/>
  <c r="B60" i="7"/>
  <c r="B56" i="11" s="1"/>
  <c r="N56" i="11" s="1"/>
  <c r="B61" i="7"/>
  <c r="B57" i="11" s="1"/>
  <c r="N57" i="11" s="1"/>
  <c r="B62" i="7"/>
  <c r="B58" i="11" s="1"/>
  <c r="B63" i="7"/>
  <c r="B59" i="11"/>
  <c r="N59" i="11" s="1"/>
  <c r="B64" i="7"/>
  <c r="B60" i="11" s="1"/>
  <c r="B65" i="7"/>
  <c r="B61" i="11" s="1"/>
  <c r="B66" i="7"/>
  <c r="B62" i="11"/>
  <c r="N62" i="11" s="1"/>
  <c r="B67" i="7"/>
  <c r="B63" i="11" s="1"/>
  <c r="B68" i="7"/>
  <c r="B64" i="11"/>
  <c r="N64" i="11" s="1"/>
  <c r="B69" i="7"/>
  <c r="B65" i="11"/>
  <c r="AK65" i="11" s="1"/>
  <c r="B70" i="7"/>
  <c r="B66" i="11" s="1"/>
  <c r="N66" i="11" s="1"/>
  <c r="B71" i="7"/>
  <c r="B67" i="11" s="1"/>
  <c r="N67" i="11" s="1"/>
  <c r="B72" i="7"/>
  <c r="B68" i="11"/>
  <c r="B73" i="7"/>
  <c r="B69" i="11" s="1"/>
  <c r="N69" i="11" s="1"/>
  <c r="B74" i="7"/>
  <c r="B70" i="11" s="1"/>
  <c r="N70" i="11" s="1"/>
  <c r="B75" i="7"/>
  <c r="B71" i="11" s="1"/>
  <c r="B76" i="7"/>
  <c r="B72" i="11"/>
  <c r="N72" i="11" s="1"/>
  <c r="B77" i="7"/>
  <c r="B73" i="11"/>
  <c r="X73" i="11" s="1"/>
  <c r="B78" i="7"/>
  <c r="B74" i="11" s="1"/>
  <c r="N74" i="11" s="1"/>
  <c r="B79" i="7"/>
  <c r="B75" i="11" s="1"/>
  <c r="N75" i="11" s="1"/>
  <c r="B80" i="7"/>
  <c r="B76" i="11" s="1"/>
  <c r="B81" i="7"/>
  <c r="B77" i="11" s="1"/>
  <c r="B49" i="7"/>
  <c r="B45" i="11" s="1"/>
  <c r="B50" i="7"/>
  <c r="B46" i="11" s="1"/>
  <c r="B10" i="7"/>
  <c r="B6" i="11"/>
  <c r="N6" i="11" s="1"/>
  <c r="B11" i="7"/>
  <c r="B7" i="11" s="1"/>
  <c r="N7" i="11" s="1"/>
  <c r="B12" i="7"/>
  <c r="B8" i="11" s="1"/>
  <c r="B13" i="7"/>
  <c r="B9" i="11"/>
  <c r="N9" i="11" s="1"/>
  <c r="B14" i="7"/>
  <c r="B10" i="11" s="1"/>
  <c r="B15" i="7"/>
  <c r="B11" i="11"/>
  <c r="N11" i="11" s="1"/>
  <c r="B16" i="7"/>
  <c r="B12" i="11"/>
  <c r="N12" i="11" s="1"/>
  <c r="B17" i="7"/>
  <c r="B13" i="11"/>
  <c r="N13" i="11" s="1"/>
  <c r="B18" i="7"/>
  <c r="B14" i="11"/>
  <c r="N14" i="11" s="1"/>
  <c r="B19" i="7"/>
  <c r="B15" i="11"/>
  <c r="N15" i="11" s="1"/>
  <c r="B20" i="7"/>
  <c r="B16" i="11"/>
  <c r="N16" i="11" s="1"/>
  <c r="B21" i="7"/>
  <c r="B17" i="11"/>
  <c r="N17" i="11" s="1"/>
  <c r="B22" i="7"/>
  <c r="B18" i="11"/>
  <c r="N18" i="11" s="1"/>
  <c r="B23" i="7"/>
  <c r="B19" i="11"/>
  <c r="N19" i="11" s="1"/>
  <c r="B24" i="7"/>
  <c r="B20" i="11"/>
  <c r="B25" i="7"/>
  <c r="B21" i="11" s="1"/>
  <c r="N21" i="11" s="1"/>
  <c r="B26" i="7"/>
  <c r="B22" i="11" s="1"/>
  <c r="N22" i="11" s="1"/>
  <c r="B27" i="7"/>
  <c r="B23" i="11" s="1"/>
  <c r="N23" i="11" s="1"/>
  <c r="B28" i="7"/>
  <c r="B24" i="11" s="1"/>
  <c r="N24" i="11" s="1"/>
  <c r="B29" i="7"/>
  <c r="B25" i="11" s="1"/>
  <c r="N25" i="11" s="1"/>
  <c r="B30" i="7"/>
  <c r="B26" i="11"/>
  <c r="N26" i="11" s="1"/>
  <c r="B31" i="7"/>
  <c r="B27" i="11"/>
  <c r="N27" i="11" s="1"/>
  <c r="B32" i="7"/>
  <c r="B28" i="11"/>
  <c r="N28" i="11" s="1"/>
  <c r="B33" i="7"/>
  <c r="B29" i="11"/>
  <c r="N29" i="11" s="1"/>
  <c r="B34" i="7"/>
  <c r="B30" i="11"/>
  <c r="N30" i="11" s="1"/>
  <c r="B35" i="7"/>
  <c r="B31" i="11"/>
  <c r="N31" i="11" s="1"/>
  <c r="B36" i="7"/>
  <c r="B32" i="11"/>
  <c r="N32" i="11" s="1"/>
  <c r="B37" i="7"/>
  <c r="B33" i="11"/>
  <c r="N33" i="11" s="1"/>
  <c r="B38" i="7"/>
  <c r="B34" i="11"/>
  <c r="B39" i="7"/>
  <c r="B35" i="11" s="1"/>
  <c r="N35" i="11" s="1"/>
  <c r="B40" i="7"/>
  <c r="B36" i="11" s="1"/>
  <c r="N36" i="11" s="1"/>
  <c r="B41" i="7"/>
  <c r="B37" i="11" s="1"/>
  <c r="N37" i="11" s="1"/>
  <c r="B42" i="7"/>
  <c r="B38" i="11" s="1"/>
  <c r="N38" i="11" s="1"/>
  <c r="B43" i="7"/>
  <c r="B39" i="11" s="1"/>
  <c r="N39" i="11" s="1"/>
  <c r="B44" i="7"/>
  <c r="B40" i="11" s="1"/>
  <c r="N40" i="11" s="1"/>
  <c r="B45" i="7"/>
  <c r="B41" i="11" s="1"/>
  <c r="N41" i="11" s="1"/>
  <c r="B46" i="7"/>
  <c r="B42" i="11" s="1"/>
  <c r="N42" i="11" s="1"/>
  <c r="B47" i="7"/>
  <c r="B43" i="11" s="1"/>
  <c r="L43" i="11" s="1"/>
  <c r="B48" i="7"/>
  <c r="B44" i="11"/>
  <c r="N44" i="11" s="1"/>
  <c r="B9" i="7"/>
  <c r="B5" i="11" s="1"/>
  <c r="A52" i="7"/>
  <c r="A48" i="11"/>
  <c r="A53" i="7"/>
  <c r="A49" i="11"/>
  <c r="A54" i="7"/>
  <c r="A50" i="11"/>
  <c r="A55" i="7"/>
  <c r="A51" i="11"/>
  <c r="A56" i="7"/>
  <c r="A52" i="11"/>
  <c r="A57" i="7"/>
  <c r="A53" i="11"/>
  <c r="A58" i="7"/>
  <c r="A54" i="11"/>
  <c r="A59" i="7"/>
  <c r="A55" i="11"/>
  <c r="A60" i="7"/>
  <c r="A56" i="11"/>
  <c r="A61" i="7"/>
  <c r="A57" i="11"/>
  <c r="A62" i="7"/>
  <c r="A58" i="11"/>
  <c r="A63" i="7"/>
  <c r="A59" i="11"/>
  <c r="A64" i="7"/>
  <c r="A60" i="11"/>
  <c r="A65" i="7"/>
  <c r="A61" i="11"/>
  <c r="A66" i="7"/>
  <c r="A62" i="11"/>
  <c r="A67" i="7"/>
  <c r="A63" i="11"/>
  <c r="A68" i="7"/>
  <c r="A64" i="11"/>
  <c r="A69" i="7"/>
  <c r="A65" i="11"/>
  <c r="A70" i="7"/>
  <c r="A66" i="11"/>
  <c r="A71" i="7"/>
  <c r="A67" i="11"/>
  <c r="A72" i="7"/>
  <c r="A68" i="11"/>
  <c r="A73" i="7"/>
  <c r="A69" i="11"/>
  <c r="A74" i="7"/>
  <c r="A70" i="11"/>
  <c r="A75" i="7"/>
  <c r="A71" i="11"/>
  <c r="A76" i="7"/>
  <c r="A72" i="11"/>
  <c r="A77" i="7"/>
  <c r="A73" i="11"/>
  <c r="A78" i="7"/>
  <c r="A74" i="11"/>
  <c r="A79" i="7"/>
  <c r="A75" i="11"/>
  <c r="A80" i="7"/>
  <c r="A76" i="11"/>
  <c r="A81" i="7"/>
  <c r="A77" i="11"/>
  <c r="A82" i="7"/>
  <c r="A78" i="11"/>
  <c r="A83" i="7"/>
  <c r="A79" i="11"/>
  <c r="A84" i="7"/>
  <c r="A80" i="11"/>
  <c r="A85" i="7"/>
  <c r="A81" i="11"/>
  <c r="A86" i="7"/>
  <c r="A82" i="11"/>
  <c r="A87" i="7"/>
  <c r="A83" i="11"/>
  <c r="A88" i="7"/>
  <c r="A84" i="11"/>
  <c r="A89" i="7"/>
  <c r="A85" i="11"/>
  <c r="A90" i="7"/>
  <c r="A86" i="11"/>
  <c r="A91" i="7"/>
  <c r="A87" i="11"/>
  <c r="A92" i="7"/>
  <c r="A88" i="11"/>
  <c r="A93" i="7"/>
  <c r="A89" i="11"/>
  <c r="A94" i="7"/>
  <c r="A90" i="11"/>
  <c r="A95" i="7"/>
  <c r="A91" i="11"/>
  <c r="A96" i="7"/>
  <c r="A92" i="11"/>
  <c r="A97" i="7"/>
  <c r="A93" i="11"/>
  <c r="A98" i="7"/>
  <c r="A94" i="11"/>
  <c r="A99" i="7"/>
  <c r="A95" i="11"/>
  <c r="A100" i="7"/>
  <c r="A96" i="11"/>
  <c r="A101" i="7"/>
  <c r="A97" i="11"/>
  <c r="A102" i="7"/>
  <c r="A98" i="11"/>
  <c r="A103" i="7"/>
  <c r="A99" i="11"/>
  <c r="A104" i="7"/>
  <c r="A100" i="11"/>
  <c r="A105" i="7"/>
  <c r="A101" i="11"/>
  <c r="A106" i="7"/>
  <c r="A102" i="11"/>
  <c r="A107" i="7"/>
  <c r="A103" i="11"/>
  <c r="A108" i="7"/>
  <c r="A104" i="11"/>
  <c r="A109" i="7"/>
  <c r="A105" i="11"/>
  <c r="A110" i="7"/>
  <c r="A106" i="11"/>
  <c r="A111" i="7"/>
  <c r="A107" i="11"/>
  <c r="A112" i="7"/>
  <c r="A108" i="11"/>
  <c r="A113" i="7"/>
  <c r="A109" i="11"/>
  <c r="A114" i="7"/>
  <c r="A110" i="11"/>
  <c r="A115" i="7"/>
  <c r="A111" i="11"/>
  <c r="A116" i="7"/>
  <c r="A112" i="11"/>
  <c r="A117" i="7"/>
  <c r="A113" i="11"/>
  <c r="A118" i="7"/>
  <c r="A114" i="11"/>
  <c r="A119" i="7"/>
  <c r="A115" i="11"/>
  <c r="A120" i="7"/>
  <c r="A116" i="11"/>
  <c r="A121" i="7"/>
  <c r="A117" i="11"/>
  <c r="A122" i="7"/>
  <c r="A118" i="11"/>
  <c r="A123" i="7"/>
  <c r="A119" i="11"/>
  <c r="A124" i="7"/>
  <c r="A120" i="11"/>
  <c r="A125" i="7"/>
  <c r="A121" i="11"/>
  <c r="A126" i="7"/>
  <c r="A122" i="11"/>
  <c r="A127" i="7"/>
  <c r="A123" i="11"/>
  <c r="A128" i="7"/>
  <c r="A124" i="11"/>
  <c r="A129" i="7"/>
  <c r="A125" i="11"/>
  <c r="A130" i="7"/>
  <c r="A126" i="11"/>
  <c r="A131" i="7"/>
  <c r="A127" i="11"/>
  <c r="A132" i="7"/>
  <c r="A128" i="11"/>
  <c r="A133" i="7"/>
  <c r="A129" i="11"/>
  <c r="A134" i="7"/>
  <c r="A130" i="11"/>
  <c r="A135" i="7"/>
  <c r="A131" i="11"/>
  <c r="A136" i="7"/>
  <c r="A132" i="11"/>
  <c r="A137" i="7"/>
  <c r="A133" i="11"/>
  <c r="A138" i="7"/>
  <c r="A134" i="11"/>
  <c r="A139" i="7"/>
  <c r="A135" i="11"/>
  <c r="A140" i="7"/>
  <c r="A136" i="11"/>
  <c r="A141" i="7"/>
  <c r="A137" i="11"/>
  <c r="A142" i="7"/>
  <c r="A138" i="11"/>
  <c r="A143" i="7"/>
  <c r="A139" i="11"/>
  <c r="A144" i="7"/>
  <c r="A140" i="11"/>
  <c r="A145" i="7"/>
  <c r="A141" i="11"/>
  <c r="A146" i="7"/>
  <c r="A142" i="11"/>
  <c r="A147" i="7"/>
  <c r="A143" i="11"/>
  <c r="A148" i="7"/>
  <c r="A144" i="11"/>
  <c r="A149" i="7"/>
  <c r="A145" i="11"/>
  <c r="A150" i="7"/>
  <c r="A146" i="11"/>
  <c r="A151" i="7"/>
  <c r="A147" i="11"/>
  <c r="A152" i="7"/>
  <c r="A148" i="11"/>
  <c r="A153" i="7"/>
  <c r="A149" i="11"/>
  <c r="A154" i="7"/>
  <c r="A150" i="11"/>
  <c r="A155" i="7"/>
  <c r="A151" i="11"/>
  <c r="A156" i="7"/>
  <c r="A152" i="11"/>
  <c r="A157" i="7"/>
  <c r="A153" i="11"/>
  <c r="A158" i="7"/>
  <c r="A154" i="11"/>
  <c r="A159" i="7"/>
  <c r="A155" i="11"/>
  <c r="A160" i="7"/>
  <c r="A156" i="11"/>
  <c r="A161" i="7"/>
  <c r="A157" i="11"/>
  <c r="A162" i="7"/>
  <c r="A158" i="11"/>
  <c r="A163" i="7"/>
  <c r="A159" i="11"/>
  <c r="A164" i="7"/>
  <c r="A160" i="11"/>
  <c r="A165" i="7"/>
  <c r="A161" i="11"/>
  <c r="A166" i="7"/>
  <c r="A162" i="11"/>
  <c r="A167" i="7"/>
  <c r="A163" i="11"/>
  <c r="A168" i="7"/>
  <c r="A164" i="11"/>
  <c r="A169" i="7"/>
  <c r="A165" i="11"/>
  <c r="A170" i="7"/>
  <c r="A166" i="11"/>
  <c r="A171" i="7"/>
  <c r="A167" i="11"/>
  <c r="A172" i="7"/>
  <c r="A168" i="11"/>
  <c r="A173" i="7"/>
  <c r="A169" i="11"/>
  <c r="A174" i="7"/>
  <c r="A170" i="11"/>
  <c r="A175" i="7"/>
  <c r="A171" i="11"/>
  <c r="A176" i="7"/>
  <c r="A172" i="11"/>
  <c r="A177" i="7"/>
  <c r="A173" i="11"/>
  <c r="A178" i="7"/>
  <c r="A174" i="11"/>
  <c r="A179" i="7"/>
  <c r="A175" i="11"/>
  <c r="A180" i="7"/>
  <c r="A176" i="11"/>
  <c r="A181" i="7"/>
  <c r="A177" i="11"/>
  <c r="A182" i="7"/>
  <c r="A178" i="11"/>
  <c r="A183" i="7"/>
  <c r="A179" i="11"/>
  <c r="A184" i="7"/>
  <c r="A180" i="11"/>
  <c r="A185" i="7"/>
  <c r="A181" i="11"/>
  <c r="A186" i="7"/>
  <c r="A182" i="11"/>
  <c r="A187" i="7"/>
  <c r="A183" i="11"/>
  <c r="A188" i="7"/>
  <c r="A184" i="11"/>
  <c r="A189" i="7"/>
  <c r="A185" i="11"/>
  <c r="A190" i="7"/>
  <c r="A186" i="11"/>
  <c r="A191" i="7"/>
  <c r="A187" i="11"/>
  <c r="A192" i="7"/>
  <c r="A188" i="11"/>
  <c r="A193" i="7"/>
  <c r="A189" i="11"/>
  <c r="A194" i="7"/>
  <c r="A190" i="11"/>
  <c r="A195" i="7"/>
  <c r="A191" i="11"/>
  <c r="A196" i="7"/>
  <c r="A192" i="11"/>
  <c r="A197" i="7"/>
  <c r="A193" i="11"/>
  <c r="A198" i="7"/>
  <c r="A194" i="11"/>
  <c r="A199" i="7"/>
  <c r="A195" i="11"/>
  <c r="A200" i="7"/>
  <c r="A196" i="11"/>
  <c r="A201" i="7"/>
  <c r="A197" i="11"/>
  <c r="A202" i="7"/>
  <c r="A198" i="11"/>
  <c r="A203" i="7"/>
  <c r="A199" i="11"/>
  <c r="A204" i="7"/>
  <c r="A200" i="11"/>
  <c r="A205" i="7"/>
  <c r="A201" i="11"/>
  <c r="A206" i="7"/>
  <c r="A202" i="11"/>
  <c r="A207" i="7"/>
  <c r="A203" i="11"/>
  <c r="A208" i="7"/>
  <c r="A204" i="11"/>
  <c r="A209" i="7"/>
  <c r="A205" i="11"/>
  <c r="A210" i="7"/>
  <c r="A206" i="11"/>
  <c r="A211" i="7"/>
  <c r="A207" i="11"/>
  <c r="A212" i="7"/>
  <c r="A208" i="11"/>
  <c r="A213" i="7"/>
  <c r="A209" i="11"/>
  <c r="A214" i="7"/>
  <c r="A210" i="11"/>
  <c r="A215" i="7"/>
  <c r="A211" i="11"/>
  <c r="A216" i="7"/>
  <c r="A212" i="11"/>
  <c r="A217" i="7"/>
  <c r="A213" i="11"/>
  <c r="A218" i="7"/>
  <c r="A214" i="11"/>
  <c r="A219" i="7"/>
  <c r="A215" i="11"/>
  <c r="A220" i="7"/>
  <c r="A216" i="11"/>
  <c r="A221" i="7"/>
  <c r="A217" i="11"/>
  <c r="A222" i="7"/>
  <c r="A218" i="11"/>
  <c r="A223" i="7"/>
  <c r="A219" i="11"/>
  <c r="A224" i="7"/>
  <c r="A220" i="11"/>
  <c r="A225" i="7"/>
  <c r="A221" i="11"/>
  <c r="A226" i="7"/>
  <c r="A222" i="11"/>
  <c r="A227" i="7"/>
  <c r="A223" i="11"/>
  <c r="A228" i="7"/>
  <c r="A224" i="11"/>
  <c r="A229" i="7"/>
  <c r="A225" i="11"/>
  <c r="A230" i="7"/>
  <c r="A226" i="11"/>
  <c r="A231" i="7"/>
  <c r="A227" i="11"/>
  <c r="A232" i="7"/>
  <c r="A228" i="11"/>
  <c r="A233" i="7"/>
  <c r="A229" i="11"/>
  <c r="A234" i="7"/>
  <c r="A230" i="11"/>
  <c r="A235" i="7"/>
  <c r="A231" i="11"/>
  <c r="A236" i="7"/>
  <c r="A232" i="11"/>
  <c r="A237" i="7"/>
  <c r="A233" i="11"/>
  <c r="A238" i="7"/>
  <c r="A234" i="11"/>
  <c r="A239" i="7"/>
  <c r="A235" i="11"/>
  <c r="A240" i="7"/>
  <c r="A236" i="11"/>
  <c r="A241" i="7"/>
  <c r="A237" i="11"/>
  <c r="A242" i="7"/>
  <c r="A238" i="11"/>
  <c r="A243" i="7"/>
  <c r="A239" i="11"/>
  <c r="A244" i="7"/>
  <c r="A240" i="11"/>
  <c r="A245" i="7"/>
  <c r="A241" i="11"/>
  <c r="A246" i="7"/>
  <c r="A242" i="11"/>
  <c r="A247" i="7"/>
  <c r="A243" i="11"/>
  <c r="A248" i="7"/>
  <c r="A244" i="11"/>
  <c r="A249" i="7"/>
  <c r="A245" i="11"/>
  <c r="A250" i="7"/>
  <c r="A246" i="11"/>
  <c r="A251" i="7"/>
  <c r="A247" i="11"/>
  <c r="A252" i="7"/>
  <c r="A248" i="11"/>
  <c r="A253" i="7"/>
  <c r="A249" i="11"/>
  <c r="A254" i="7"/>
  <c r="A250" i="11"/>
  <c r="A255" i="7"/>
  <c r="A251" i="11"/>
  <c r="A256" i="7"/>
  <c r="A252" i="11"/>
  <c r="A257" i="7"/>
  <c r="A253" i="11"/>
  <c r="A258" i="7"/>
  <c r="A254" i="11"/>
  <c r="A259" i="7"/>
  <c r="A255" i="11"/>
  <c r="A260" i="7"/>
  <c r="A256" i="11"/>
  <c r="A261" i="7"/>
  <c r="A257" i="11"/>
  <c r="A262" i="7"/>
  <c r="A258" i="11"/>
  <c r="A263" i="7"/>
  <c r="A259" i="11"/>
  <c r="A264" i="7"/>
  <c r="A260" i="11"/>
  <c r="A265" i="7"/>
  <c r="A261" i="11"/>
  <c r="A266" i="7"/>
  <c r="A262" i="11"/>
  <c r="A267" i="7"/>
  <c r="A263" i="11"/>
  <c r="A268" i="7"/>
  <c r="A264" i="11"/>
  <c r="A269" i="7"/>
  <c r="A265" i="11"/>
  <c r="A270" i="7"/>
  <c r="A266" i="11"/>
  <c r="A271" i="7"/>
  <c r="A267" i="11"/>
  <c r="A272" i="7"/>
  <c r="A268" i="11"/>
  <c r="A273" i="7"/>
  <c r="A269" i="11"/>
  <c r="A274" i="7"/>
  <c r="A270" i="11"/>
  <c r="A275" i="7"/>
  <c r="A271" i="11"/>
  <c r="A276" i="7"/>
  <c r="A272" i="11"/>
  <c r="A277" i="7"/>
  <c r="A273" i="11"/>
  <c r="A278" i="7"/>
  <c r="A274" i="11"/>
  <c r="A279" i="7"/>
  <c r="A275" i="11"/>
  <c r="A280" i="7"/>
  <c r="A276" i="11"/>
  <c r="A281" i="7"/>
  <c r="A277" i="11"/>
  <c r="A282" i="7"/>
  <c r="A278" i="11"/>
  <c r="A283" i="7"/>
  <c r="A279" i="11"/>
  <c r="A284" i="7"/>
  <c r="A280" i="11"/>
  <c r="A285" i="7"/>
  <c r="A281" i="11"/>
  <c r="A286" i="7"/>
  <c r="A282" i="11"/>
  <c r="A287" i="7"/>
  <c r="A283" i="11"/>
  <c r="A288" i="7"/>
  <c r="A284" i="11"/>
  <c r="A289" i="7"/>
  <c r="A285" i="11"/>
  <c r="A290" i="7"/>
  <c r="A286" i="11"/>
  <c r="A291" i="7"/>
  <c r="A287" i="11"/>
  <c r="A292" i="7"/>
  <c r="A288" i="11"/>
  <c r="A293" i="7"/>
  <c r="A289" i="11"/>
  <c r="A294" i="7"/>
  <c r="A290" i="11"/>
  <c r="A295" i="7"/>
  <c r="A291" i="1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/>
  <c r="A304" i="7"/>
  <c r="A300" i="11"/>
  <c r="A305" i="7"/>
  <c r="A301" i="1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/>
  <c r="A331" i="7"/>
  <c r="A327" i="1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/>
  <c r="A354" i="7"/>
  <c r="A350" i="11"/>
  <c r="A355" i="7"/>
  <c r="A351" i="11"/>
  <c r="A356" i="7"/>
  <c r="A352" i="11"/>
  <c r="A357" i="7"/>
  <c r="A353" i="11"/>
  <c r="A358" i="7"/>
  <c r="A354" i="11"/>
  <c r="A359" i="7"/>
  <c r="A355" i="11"/>
  <c r="A360" i="7"/>
  <c r="A356" i="11"/>
  <c r="A361" i="7"/>
  <c r="A357" i="11"/>
  <c r="A362" i="7"/>
  <c r="A358" i="11"/>
  <c r="A363" i="7"/>
  <c r="A359" i="11"/>
  <c r="A364" i="7"/>
  <c r="A360" i="11"/>
  <c r="A365" i="7"/>
  <c r="A361" i="11"/>
  <c r="A366" i="7"/>
  <c r="A362" i="11"/>
  <c r="A367" i="7"/>
  <c r="A363" i="11"/>
  <c r="A368" i="7"/>
  <c r="A364" i="11"/>
  <c r="A369" i="7"/>
  <c r="A365" i="11"/>
  <c r="A370" i="7"/>
  <c r="A366" i="11"/>
  <c r="A371" i="7"/>
  <c r="A367" i="11"/>
  <c r="A372" i="7"/>
  <c r="A368" i="11"/>
  <c r="A373" i="7"/>
  <c r="A369" i="11"/>
  <c r="A374" i="7"/>
  <c r="A370" i="11"/>
  <c r="A375" i="7"/>
  <c r="A371" i="11"/>
  <c r="A376" i="7"/>
  <c r="A372" i="11"/>
  <c r="A377" i="7"/>
  <c r="A373" i="11"/>
  <c r="A378" i="7"/>
  <c r="A374" i="11"/>
  <c r="A379" i="7"/>
  <c r="A375" i="11"/>
  <c r="A380" i="7"/>
  <c r="A376" i="11"/>
  <c r="A381" i="7"/>
  <c r="A377" i="11"/>
  <c r="A382" i="7"/>
  <c r="A378" i="11"/>
  <c r="A383" i="7"/>
  <c r="A379" i="11"/>
  <c r="A384" i="7"/>
  <c r="A380" i="11"/>
  <c r="A385" i="7"/>
  <c r="A381" i="11"/>
  <c r="A386" i="7"/>
  <c r="A382" i="11"/>
  <c r="A387" i="7"/>
  <c r="A383" i="11"/>
  <c r="A388" i="7"/>
  <c r="A384" i="11"/>
  <c r="A389" i="7"/>
  <c r="A385" i="11"/>
  <c r="A390" i="7"/>
  <c r="A386" i="11"/>
  <c r="A391" i="7"/>
  <c r="A387" i="11"/>
  <c r="A392" i="7"/>
  <c r="A388" i="11"/>
  <c r="A393" i="7"/>
  <c r="A389" i="11"/>
  <c r="A394" i="7"/>
  <c r="A390" i="11"/>
  <c r="A395" i="7"/>
  <c r="A391" i="11"/>
  <c r="A396" i="7"/>
  <c r="A392" i="11"/>
  <c r="A397" i="7"/>
  <c r="A393" i="11"/>
  <c r="A398" i="7"/>
  <c r="A394" i="11"/>
  <c r="A399" i="7"/>
  <c r="A395" i="11"/>
  <c r="A400" i="7"/>
  <c r="A396" i="11"/>
  <c r="A401" i="7"/>
  <c r="A397" i="11"/>
  <c r="A402" i="7"/>
  <c r="A398" i="11"/>
  <c r="A403" i="7"/>
  <c r="A399" i="11"/>
  <c r="A404" i="7"/>
  <c r="A400" i="11"/>
  <c r="A405" i="7"/>
  <c r="A401" i="11"/>
  <c r="A406" i="7"/>
  <c r="A402" i="11"/>
  <c r="A407" i="7"/>
  <c r="A403" i="11"/>
  <c r="A408" i="7"/>
  <c r="A404" i="11"/>
  <c r="A49" i="7"/>
  <c r="A45" i="11"/>
  <c r="A50" i="7"/>
  <c r="A46" i="11"/>
  <c r="A51" i="7"/>
  <c r="A47" i="11"/>
  <c r="A19" i="7"/>
  <c r="A15" i="11"/>
  <c r="A20" i="7"/>
  <c r="A16" i="11"/>
  <c r="A21" i="7"/>
  <c r="A17" i="11"/>
  <c r="A22" i="7"/>
  <c r="A18" i="11"/>
  <c r="A23" i="7"/>
  <c r="A19" i="11"/>
  <c r="A24" i="7"/>
  <c r="A20" i="11"/>
  <c r="A25" i="7"/>
  <c r="A21" i="11"/>
  <c r="A26" i="7"/>
  <c r="A22" i="11"/>
  <c r="A27" i="7"/>
  <c r="A23" i="11"/>
  <c r="A28" i="7"/>
  <c r="A24" i="11"/>
  <c r="A29" i="7"/>
  <c r="A25" i="11"/>
  <c r="A30" i="7"/>
  <c r="A26" i="11"/>
  <c r="A31" i="7"/>
  <c r="A27" i="11"/>
  <c r="A32" i="7"/>
  <c r="A28" i="11"/>
  <c r="A33" i="7"/>
  <c r="A29" i="11"/>
  <c r="A34" i="7"/>
  <c r="A30" i="11"/>
  <c r="A35" i="7"/>
  <c r="A31" i="11"/>
  <c r="A36" i="7"/>
  <c r="A32" i="11"/>
  <c r="A37" i="7"/>
  <c r="A33" i="11"/>
  <c r="A38" i="7"/>
  <c r="A34" i="11"/>
  <c r="A39" i="7"/>
  <c r="A35" i="11"/>
  <c r="A40" i="7"/>
  <c r="A36" i="11"/>
  <c r="A41" i="7"/>
  <c r="A37" i="11"/>
  <c r="A42" i="7"/>
  <c r="A38" i="11"/>
  <c r="A43" i="7"/>
  <c r="A39" i="11"/>
  <c r="A44" i="7"/>
  <c r="A40" i="11"/>
  <c r="A45" i="7"/>
  <c r="A41" i="11"/>
  <c r="A46" i="7"/>
  <c r="A42" i="11"/>
  <c r="A47" i="7"/>
  <c r="A43" i="11"/>
  <c r="A48" i="7"/>
  <c r="A44" i="11"/>
  <c r="A17" i="7"/>
  <c r="A13" i="11"/>
  <c r="A18" i="7"/>
  <c r="A14" i="11"/>
  <c r="A10" i="7"/>
  <c r="A6" i="11"/>
  <c r="A11" i="7"/>
  <c r="A7" i="11"/>
  <c r="A12" i="7"/>
  <c r="A8" i="11"/>
  <c r="A13" i="7"/>
  <c r="A9" i="11"/>
  <c r="A14" i="7"/>
  <c r="A10" i="11"/>
  <c r="A15" i="7"/>
  <c r="A11" i="11"/>
  <c r="A16" i="7"/>
  <c r="A12" i="11"/>
  <c r="A9" i="7"/>
  <c r="A5" i="11"/>
  <c r="V409" i="7"/>
  <c r="C10" i="13" s="1"/>
  <c r="W409" i="7"/>
  <c r="D10" i="13" s="1"/>
  <c r="X409" i="7"/>
  <c r="Y409" i="7"/>
  <c r="U409" i="7"/>
  <c r="B10" i="13" s="1"/>
  <c r="J10" i="9"/>
  <c r="AB376" i="11"/>
  <c r="F264" i="11"/>
  <c r="R308" i="11"/>
  <c r="AK402" i="11"/>
  <c r="AE376" i="11"/>
  <c r="S376" i="11"/>
  <c r="AK360" i="11"/>
  <c r="AQ360" i="11"/>
  <c r="L264" i="11"/>
  <c r="AQ400" i="11"/>
  <c r="Q264" i="11"/>
  <c r="X362" i="11"/>
  <c r="X266" i="11"/>
  <c r="J376" i="11"/>
  <c r="AP360" i="11"/>
  <c r="AN362" i="11"/>
  <c r="P362" i="11"/>
  <c r="AN266" i="11"/>
  <c r="Q340" i="11"/>
  <c r="P402" i="11"/>
  <c r="F379" i="11"/>
  <c r="P363" i="11"/>
  <c r="P379" i="11"/>
  <c r="AN357" i="11"/>
  <c r="F363" i="11"/>
  <c r="AP270" i="11"/>
  <c r="V333" i="11"/>
  <c r="AH333" i="11"/>
  <c r="P361" i="11"/>
  <c r="AE358" i="11"/>
  <c r="AK358" i="11"/>
  <c r="S358" i="11"/>
  <c r="S340" i="11"/>
  <c r="Y340" i="11"/>
  <c r="AC340" i="11"/>
  <c r="AE396" i="11"/>
  <c r="AE378" i="11"/>
  <c r="AD378" i="11"/>
  <c r="AG247" i="11"/>
  <c r="P376" i="11"/>
  <c r="AN376" i="11"/>
  <c r="AB360" i="11"/>
  <c r="AH328" i="11"/>
  <c r="AC398" i="11"/>
  <c r="AC350" i="11"/>
  <c r="O340" i="11"/>
  <c r="F376" i="11"/>
  <c r="L340" i="11"/>
  <c r="AK362" i="11"/>
  <c r="S348" i="11"/>
  <c r="J380" i="11"/>
  <c r="AM331" i="11"/>
  <c r="W371" i="11"/>
  <c r="AH379" i="11"/>
  <c r="AH371" i="11"/>
  <c r="AH359" i="11"/>
  <c r="AN373" i="11"/>
  <c r="AN333" i="11"/>
  <c r="V247" i="11"/>
  <c r="S362" i="11"/>
  <c r="S372" i="11"/>
  <c r="AK378" i="11"/>
  <c r="W265" i="11"/>
  <c r="W261" i="11"/>
  <c r="U261" i="11"/>
  <c r="AK248" i="11"/>
  <c r="W336" i="11"/>
  <c r="S336" i="11"/>
  <c r="AK326" i="11"/>
  <c r="W146" i="11"/>
  <c r="Y202" i="11"/>
  <c r="J202" i="11"/>
  <c r="P270" i="11"/>
  <c r="W266" i="11"/>
  <c r="AK266" i="11"/>
  <c r="AK262" i="11"/>
  <c r="X255" i="11"/>
  <c r="W334" i="11"/>
  <c r="H334" i="11"/>
  <c r="L361" i="11"/>
  <c r="AB361" i="11"/>
  <c r="W375" i="11"/>
  <c r="AE372" i="11"/>
  <c r="AH336" i="11"/>
  <c r="AG272" i="11"/>
  <c r="F261" i="11"/>
  <c r="P261" i="11"/>
  <c r="L276" i="11"/>
  <c r="O261" i="11"/>
  <c r="H276" i="11"/>
  <c r="AQ322" i="11"/>
  <c r="AJ276" i="11"/>
  <c r="AP308" i="11"/>
  <c r="AJ322" i="11"/>
  <c r="Q272" i="11"/>
  <c r="Q276" i="11"/>
  <c r="Q280" i="11"/>
  <c r="AO308" i="11"/>
  <c r="AO322" i="11"/>
  <c r="AN145" i="11"/>
  <c r="V257" i="11"/>
  <c r="AN261" i="11"/>
  <c r="AN269" i="11"/>
  <c r="AA257" i="11"/>
  <c r="S248" i="11"/>
  <c r="J326" i="11"/>
  <c r="W176" i="11"/>
  <c r="X203" i="11"/>
  <c r="W271" i="11"/>
  <c r="X267" i="11"/>
  <c r="W263" i="11"/>
  <c r="AQ263" i="11"/>
  <c r="W259" i="11"/>
  <c r="U259" i="11"/>
  <c r="W256" i="11"/>
  <c r="R295" i="11"/>
  <c r="S282" i="11"/>
  <c r="AH278" i="11"/>
  <c r="AK278" i="11"/>
  <c r="W275" i="11"/>
  <c r="U331" i="11"/>
  <c r="AA304" i="11"/>
  <c r="R276" i="11"/>
  <c r="AB257" i="11"/>
  <c r="AB261" i="11"/>
  <c r="AB269" i="11"/>
  <c r="X248" i="11"/>
  <c r="L336" i="11"/>
  <c r="P248" i="11"/>
  <c r="H265" i="11"/>
  <c r="H198" i="11"/>
  <c r="AP198" i="11"/>
  <c r="AD276" i="11"/>
  <c r="AP280" i="11"/>
  <c r="AJ308" i="11"/>
  <c r="AP326" i="11"/>
  <c r="AI68" i="11"/>
  <c r="AO276" i="11"/>
  <c r="AI308" i="11"/>
  <c r="AI336" i="11"/>
  <c r="AH261" i="11"/>
  <c r="AN297" i="11"/>
  <c r="W82" i="11"/>
  <c r="V166" i="11"/>
  <c r="J166" i="11"/>
  <c r="S166" i="11"/>
  <c r="AK204" i="11"/>
  <c r="AK184" i="11"/>
  <c r="AK230" i="11"/>
  <c r="W264" i="11"/>
  <c r="AE264" i="11"/>
  <c r="S264" i="11"/>
  <c r="W254" i="11"/>
  <c r="S254" i="11"/>
  <c r="W247" i="11"/>
  <c r="W244" i="11"/>
  <c r="AE244" i="11"/>
  <c r="W303" i="11"/>
  <c r="AK286" i="11"/>
  <c r="W305" i="11"/>
  <c r="J332" i="11"/>
  <c r="Y328" i="11"/>
  <c r="J328" i="11"/>
  <c r="AH318" i="11"/>
  <c r="AH252" i="11"/>
  <c r="F276" i="11"/>
  <c r="V280" i="11"/>
  <c r="AB308" i="11"/>
  <c r="AA68" i="11"/>
  <c r="AM308" i="11"/>
  <c r="Y276" i="11"/>
  <c r="R257" i="11"/>
  <c r="R261" i="11"/>
  <c r="R265" i="11"/>
  <c r="D272" i="11"/>
  <c r="L151" i="11"/>
  <c r="P257" i="11"/>
  <c r="L248" i="11"/>
  <c r="L308" i="11"/>
  <c r="O293" i="11"/>
  <c r="H68" i="11"/>
  <c r="H280" i="11"/>
  <c r="H308" i="11"/>
  <c r="AQ248" i="11"/>
  <c r="AQ326" i="11"/>
  <c r="AP68" i="11"/>
  <c r="AJ248" i="11"/>
  <c r="AD308" i="11"/>
  <c r="AJ336" i="11"/>
  <c r="AI272" i="11"/>
  <c r="AI276" i="11"/>
  <c r="AI280" i="11"/>
  <c r="AC308" i="11"/>
  <c r="AC322" i="11"/>
  <c r="AI369" i="11"/>
  <c r="V261" i="11"/>
  <c r="AH297" i="11"/>
  <c r="AA261" i="11"/>
  <c r="S290" i="11"/>
  <c r="J298" i="11"/>
  <c r="X333" i="11"/>
  <c r="W333" i="11"/>
  <c r="W325" i="11"/>
  <c r="X366" i="11"/>
  <c r="F366" i="11"/>
  <c r="W363" i="11"/>
  <c r="AB363" i="11"/>
  <c r="R358" i="11"/>
  <c r="Y354" i="11"/>
  <c r="W350" i="11"/>
  <c r="AN346" i="11"/>
  <c r="AB341" i="11"/>
  <c r="AC341" i="11"/>
  <c r="W399" i="11"/>
  <c r="AB399" i="11"/>
  <c r="X384" i="11"/>
  <c r="AB377" i="11"/>
  <c r="L377" i="11"/>
  <c r="AB246" i="11"/>
  <c r="AC277" i="11"/>
  <c r="AQ321" i="11"/>
  <c r="W362" i="11"/>
  <c r="AB359" i="11"/>
  <c r="W359" i="11"/>
  <c r="W356" i="11"/>
  <c r="Y356" i="11"/>
  <c r="Y352" i="11"/>
  <c r="W348" i="11"/>
  <c r="L345" i="11"/>
  <c r="AB403" i="11"/>
  <c r="X392" i="11"/>
  <c r="Y382" i="11"/>
  <c r="AC373" i="11"/>
  <c r="AB373" i="11"/>
  <c r="W373" i="11"/>
  <c r="W327" i="11"/>
  <c r="W311" i="11"/>
  <c r="W360" i="11"/>
  <c r="X360" i="11"/>
  <c r="Y360" i="11"/>
  <c r="AB357" i="11"/>
  <c r="AK353" i="11"/>
  <c r="H353" i="11"/>
  <c r="W353" i="11"/>
  <c r="AB353" i="11"/>
  <c r="AB401" i="11"/>
  <c r="V390" i="11"/>
  <c r="AB383" i="11"/>
  <c r="X379" i="11"/>
  <c r="AB379" i="11"/>
  <c r="D291" i="11"/>
  <c r="AM277" i="11"/>
  <c r="X376" i="11"/>
  <c r="AK340" i="11"/>
  <c r="W389" i="11"/>
  <c r="O394" i="11"/>
  <c r="AA341" i="11"/>
  <c r="AA333" i="11"/>
  <c r="D278" i="11"/>
  <c r="D246" i="11"/>
  <c r="Y376" i="11"/>
  <c r="W402" i="11"/>
  <c r="AA339" i="11"/>
  <c r="AA331" i="11"/>
  <c r="U252" i="11"/>
  <c r="U316" i="11"/>
  <c r="O266" i="11"/>
  <c r="AG383" i="11"/>
  <c r="AM383" i="11"/>
  <c r="U383" i="11"/>
  <c r="AA383" i="11"/>
  <c r="O383" i="11"/>
  <c r="AG375" i="11"/>
  <c r="AM375" i="11"/>
  <c r="U375" i="11"/>
  <c r="AA375" i="11"/>
  <c r="O375" i="11"/>
  <c r="U367" i="11"/>
  <c r="AA367" i="11"/>
  <c r="AM357" i="11"/>
  <c r="U357" i="11"/>
  <c r="AG349" i="11"/>
  <c r="AM349" i="11"/>
  <c r="D349" i="11"/>
  <c r="AM301" i="11"/>
  <c r="AA243" i="11"/>
  <c r="AA389" i="11"/>
  <c r="AG381" i="11"/>
  <c r="AM381" i="11"/>
  <c r="U381" i="11"/>
  <c r="AA381" i="11"/>
  <c r="D381" i="11"/>
  <c r="AG373" i="11"/>
  <c r="AM373" i="11"/>
  <c r="U373" i="11"/>
  <c r="AA373" i="11"/>
  <c r="D373" i="11"/>
  <c r="AG365" i="11"/>
  <c r="AA365" i="11"/>
  <c r="D365" i="11"/>
  <c r="U355" i="11"/>
  <c r="AA355" i="11"/>
  <c r="U347" i="11"/>
  <c r="U307" i="11"/>
  <c r="AA297" i="11"/>
  <c r="AG281" i="11"/>
  <c r="AM281" i="11"/>
  <c r="AM387" i="11"/>
  <c r="AG379" i="11"/>
  <c r="AM379" i="11"/>
  <c r="U379" i="11"/>
  <c r="AA379" i="11"/>
  <c r="AM371" i="11"/>
  <c r="U371" i="11"/>
  <c r="AG363" i="11"/>
  <c r="AM363" i="11"/>
  <c r="U363" i="11"/>
  <c r="AA363" i="11"/>
  <c r="AM361" i="11"/>
  <c r="U361" i="11"/>
  <c r="AM353" i="11"/>
  <c r="U353" i="11"/>
  <c r="U345" i="11"/>
  <c r="AG305" i="11"/>
  <c r="AM305" i="11"/>
  <c r="U305" i="11"/>
  <c r="AA305" i="11"/>
  <c r="AG295" i="11"/>
  <c r="U279" i="11"/>
  <c r="O279" i="11"/>
  <c r="AM239" i="11"/>
  <c r="AM385" i="11"/>
  <c r="U385" i="11"/>
  <c r="AG377" i="11"/>
  <c r="AM377" i="11"/>
  <c r="U377" i="11"/>
  <c r="AA377" i="11"/>
  <c r="AG369" i="11"/>
  <c r="AM369" i="11"/>
  <c r="U369" i="11"/>
  <c r="AA369" i="11"/>
  <c r="AG359" i="11"/>
  <c r="AM359" i="11"/>
  <c r="U359" i="11"/>
  <c r="AA359" i="11"/>
  <c r="O359" i="11"/>
  <c r="AG343" i="11"/>
  <c r="U343" i="11"/>
  <c r="O343" i="11"/>
  <c r="AA303" i="11"/>
  <c r="AG293" i="11"/>
  <c r="AM293" i="11"/>
  <c r="AA169" i="11"/>
  <c r="AJ106" i="11"/>
  <c r="S146" i="11"/>
  <c r="AQ146" i="11"/>
  <c r="AQ184" i="11"/>
  <c r="AQ166" i="11"/>
  <c r="AI73" i="11"/>
  <c r="AP73" i="11"/>
  <c r="AD73" i="11"/>
  <c r="AJ73" i="11"/>
  <c r="H73" i="11"/>
  <c r="S73" i="11"/>
  <c r="AO73" i="11"/>
  <c r="AP95" i="11"/>
  <c r="H95" i="11"/>
  <c r="AJ95" i="11"/>
  <c r="J95" i="11"/>
  <c r="AC95" i="11"/>
  <c r="X95" i="11"/>
  <c r="AQ176" i="11"/>
  <c r="S176" i="11"/>
  <c r="AE176" i="11"/>
  <c r="L166" i="11"/>
  <c r="AE166" i="11"/>
  <c r="Y166" i="11"/>
  <c r="S144" i="11"/>
  <c r="V95" i="11"/>
  <c r="AE146" i="11"/>
  <c r="Q95" i="11"/>
  <c r="AQ148" i="11"/>
  <c r="AE184" i="11"/>
  <c r="Y144" i="11"/>
  <c r="L176" i="11"/>
  <c r="Y184" i="11"/>
  <c r="AI95" i="11"/>
  <c r="AQ73" i="11"/>
  <c r="P79" i="11"/>
  <c r="AJ241" i="11"/>
  <c r="AA241" i="11"/>
  <c r="V241" i="11"/>
  <c r="AO241" i="11"/>
  <c r="AE241" i="11"/>
  <c r="F241" i="11"/>
  <c r="AC241" i="11"/>
  <c r="R241" i="11"/>
  <c r="AB241" i="11"/>
  <c r="AN241" i="11"/>
  <c r="AH241" i="11"/>
  <c r="S241" i="11"/>
  <c r="L241" i="11"/>
  <c r="J241" i="11"/>
  <c r="AI241" i="11"/>
  <c r="AK241" i="11"/>
  <c r="AD241" i="11"/>
  <c r="W241" i="11"/>
  <c r="L244" i="11"/>
  <c r="F244" i="11"/>
  <c r="AN244" i="11"/>
  <c r="H244" i="11"/>
  <c r="AD244" i="11"/>
  <c r="AI244" i="11"/>
  <c r="J244" i="11"/>
  <c r="P242" i="11"/>
  <c r="Q334" i="11"/>
  <c r="AI334" i="11"/>
  <c r="L334" i="11"/>
  <c r="AD334" i="11"/>
  <c r="AB334" i="11"/>
  <c r="AK334" i="11"/>
  <c r="S334" i="11"/>
  <c r="AJ334" i="11"/>
  <c r="X334" i="11"/>
  <c r="AO334" i="11"/>
  <c r="AE334" i="11"/>
  <c r="AP334" i="11"/>
  <c r="R334" i="11"/>
  <c r="P334" i="11"/>
  <c r="AQ332" i="11"/>
  <c r="X332" i="11"/>
  <c r="AG332" i="11"/>
  <c r="AP332" i="11"/>
  <c r="AA332" i="11"/>
  <c r="AH332" i="11"/>
  <c r="AB332" i="11"/>
  <c r="AO332" i="11"/>
  <c r="AI332" i="11"/>
  <c r="AN358" i="11"/>
  <c r="AH358" i="11"/>
  <c r="P358" i="11"/>
  <c r="Y358" i="11"/>
  <c r="AB358" i="11"/>
  <c r="AM358" i="11"/>
  <c r="AP358" i="11"/>
  <c r="AD358" i="11"/>
  <c r="X358" i="11"/>
  <c r="AN349" i="11"/>
  <c r="AI349" i="11"/>
  <c r="AQ349" i="11"/>
  <c r="AC349" i="11"/>
  <c r="AD349" i="11"/>
  <c r="S349" i="11"/>
  <c r="AP349" i="11"/>
  <c r="AK349" i="11"/>
  <c r="AM344" i="11"/>
  <c r="AH344" i="11"/>
  <c r="AJ398" i="11"/>
  <c r="X398" i="11"/>
  <c r="AD398" i="11"/>
  <c r="L398" i="11"/>
  <c r="J398" i="11"/>
  <c r="R398" i="11"/>
  <c r="AQ398" i="11"/>
  <c r="AN398" i="11"/>
  <c r="AP398" i="11"/>
  <c r="V398" i="11"/>
  <c r="AH398" i="11"/>
  <c r="AI398" i="11"/>
  <c r="Y398" i="11"/>
  <c r="O396" i="11"/>
  <c r="AK396" i="11"/>
  <c r="Y396" i="11"/>
  <c r="X396" i="11"/>
  <c r="AC396" i="11"/>
  <c r="AH396" i="11"/>
  <c r="AJ396" i="11"/>
  <c r="P396" i="11"/>
  <c r="AM399" i="11"/>
  <c r="AG399" i="11"/>
  <c r="AQ144" i="11"/>
  <c r="Y176" i="11"/>
  <c r="AE95" i="11"/>
  <c r="AC259" i="11"/>
  <c r="P307" i="11"/>
  <c r="AC307" i="11"/>
  <c r="V361" i="11"/>
  <c r="F403" i="11"/>
  <c r="AJ403" i="11"/>
  <c r="AK331" i="11"/>
  <c r="L331" i="11"/>
  <c r="Y319" i="11"/>
  <c r="AD137" i="11"/>
  <c r="AO319" i="11"/>
  <c r="Q319" i="11"/>
  <c r="R319" i="11"/>
  <c r="Q315" i="11"/>
  <c r="AG240" i="11"/>
  <c r="F388" i="11"/>
  <c r="AN384" i="11"/>
  <c r="AB384" i="11"/>
  <c r="F380" i="11"/>
  <c r="AB380" i="11"/>
  <c r="AN356" i="11"/>
  <c r="AB352" i="11"/>
  <c r="AB348" i="11"/>
  <c r="P348" i="11"/>
  <c r="V324" i="11"/>
  <c r="AH316" i="11"/>
  <c r="P204" i="11"/>
  <c r="AN204" i="11"/>
  <c r="AE101" i="11"/>
  <c r="V396" i="11"/>
  <c r="AB244" i="11"/>
  <c r="F144" i="11"/>
  <c r="Y286" i="11"/>
  <c r="AB247" i="11"/>
  <c r="AO247" i="11"/>
  <c r="L247" i="11"/>
  <c r="AJ301" i="11"/>
  <c r="D388" i="11"/>
  <c r="AQ388" i="11"/>
  <c r="U380" i="11"/>
  <c r="AA380" i="11"/>
  <c r="AE255" i="11"/>
  <c r="AE291" i="11"/>
  <c r="AO151" i="11"/>
  <c r="AI303" i="11"/>
  <c r="AI331" i="11"/>
  <c r="O356" i="11"/>
  <c r="R331" i="11"/>
  <c r="D175" i="11"/>
  <c r="O331" i="11"/>
  <c r="AN331" i="11"/>
  <c r="AB230" i="11"/>
  <c r="V271" i="11"/>
  <c r="AD247" i="11"/>
  <c r="AK401" i="11"/>
  <c r="AP377" i="11"/>
  <c r="X381" i="11"/>
  <c r="AJ401" i="11"/>
  <c r="H381" i="11"/>
  <c r="AC399" i="11"/>
  <c r="P352" i="11"/>
  <c r="Y383" i="11"/>
  <c r="D262" i="11"/>
  <c r="AH246" i="11"/>
  <c r="AN320" i="11"/>
  <c r="AA318" i="11"/>
  <c r="P314" i="11"/>
  <c r="D402" i="11"/>
  <c r="U372" i="11"/>
  <c r="H263" i="11"/>
  <c r="P294" i="11"/>
  <c r="Y249" i="11"/>
  <c r="AD399" i="11"/>
  <c r="AQ337" i="11"/>
  <c r="AK337" i="11"/>
  <c r="Y373" i="11"/>
  <c r="Y377" i="11"/>
  <c r="AE381" i="11"/>
  <c r="Y385" i="11"/>
  <c r="X57" i="11"/>
  <c r="AD377" i="11"/>
  <c r="J381" i="11"/>
  <c r="H385" i="11"/>
  <c r="AK375" i="11"/>
  <c r="H69" i="11"/>
  <c r="Y257" i="11"/>
  <c r="AH271" i="11"/>
  <c r="H399" i="11"/>
  <c r="AE135" i="11"/>
  <c r="S321" i="11"/>
  <c r="L373" i="11"/>
  <c r="AQ377" i="11"/>
  <c r="S381" i="11"/>
  <c r="AK385" i="11"/>
  <c r="L389" i="11"/>
  <c r="AE401" i="11"/>
  <c r="Q151" i="11"/>
  <c r="J101" i="11"/>
  <c r="R383" i="11"/>
  <c r="L305" i="11"/>
  <c r="D285" i="11"/>
  <c r="F262" i="11"/>
  <c r="Y275" i="11"/>
  <c r="AH275" i="11"/>
  <c r="P285" i="11"/>
  <c r="AM285" i="11"/>
  <c r="AA285" i="11"/>
  <c r="AN291" i="11"/>
  <c r="O301" i="11"/>
  <c r="AA301" i="11"/>
  <c r="AC293" i="11"/>
  <c r="R297" i="11"/>
  <c r="S67" i="11"/>
  <c r="AE69" i="11"/>
  <c r="AK99" i="11"/>
  <c r="S151" i="11"/>
  <c r="L163" i="11"/>
  <c r="Y175" i="11"/>
  <c r="S285" i="11"/>
  <c r="AQ293" i="11"/>
  <c r="AK345" i="11"/>
  <c r="S353" i="11"/>
  <c r="Y357" i="11"/>
  <c r="Y361" i="11"/>
  <c r="AD33" i="11"/>
  <c r="R151" i="11"/>
  <c r="J279" i="11"/>
  <c r="AO107" i="11"/>
  <c r="H285" i="11"/>
  <c r="AH198" i="11"/>
  <c r="AE399" i="11"/>
  <c r="AK257" i="11"/>
  <c r="AJ399" i="11"/>
  <c r="AD135" i="11"/>
  <c r="H317" i="11"/>
  <c r="AP317" i="11"/>
  <c r="Q401" i="11"/>
  <c r="X401" i="11"/>
  <c r="AD401" i="11"/>
  <c r="R401" i="11"/>
  <c r="Y401" i="11"/>
  <c r="AQ401" i="11"/>
  <c r="AI389" i="11"/>
  <c r="AC385" i="11"/>
  <c r="S385" i="11"/>
  <c r="AI381" i="11"/>
  <c r="AP381" i="11"/>
  <c r="AO381" i="11"/>
  <c r="AD381" i="11"/>
  <c r="Y381" i="11"/>
  <c r="AQ381" i="11"/>
  <c r="J377" i="11"/>
  <c r="S377" i="11"/>
  <c r="AQ373" i="11"/>
  <c r="J373" i="11"/>
  <c r="AD373" i="11"/>
  <c r="H373" i="11"/>
  <c r="X373" i="11"/>
  <c r="AK373" i="11"/>
  <c r="U350" i="11"/>
  <c r="AA350" i="11"/>
  <c r="AG402" i="11"/>
  <c r="AG386" i="11"/>
  <c r="D376" i="11"/>
  <c r="D360" i="11"/>
  <c r="O348" i="11"/>
  <c r="AM340" i="11"/>
  <c r="AA320" i="11"/>
  <c r="AM246" i="11"/>
  <c r="AE33" i="11"/>
  <c r="S69" i="11"/>
  <c r="Y135" i="11"/>
  <c r="J57" i="11"/>
  <c r="X135" i="11"/>
  <c r="AH202" i="11"/>
  <c r="F70" i="11"/>
  <c r="AI101" i="11"/>
  <c r="X143" i="11"/>
  <c r="J165" i="11"/>
  <c r="AP163" i="11"/>
  <c r="R163" i="11"/>
  <c r="L149" i="11"/>
  <c r="J147" i="11"/>
  <c r="AE239" i="11"/>
  <c r="L235" i="11"/>
  <c r="AJ235" i="11"/>
  <c r="X211" i="11"/>
  <c r="Y246" i="11"/>
  <c r="V246" i="11"/>
  <c r="AD297" i="11"/>
  <c r="AO297" i="11"/>
  <c r="AK297" i="11"/>
  <c r="AP295" i="11"/>
  <c r="AC295" i="11"/>
  <c r="J291" i="11"/>
  <c r="AP291" i="11"/>
  <c r="AP279" i="11"/>
  <c r="Y279" i="11"/>
  <c r="AO275" i="11"/>
  <c r="L275" i="11"/>
  <c r="AO305" i="11"/>
  <c r="AK305" i="11"/>
  <c r="AE339" i="11"/>
  <c r="S339" i="11"/>
  <c r="AJ369" i="11"/>
  <c r="X369" i="11"/>
  <c r="Y369" i="11"/>
  <c r="AQ369" i="11"/>
  <c r="J365" i="11"/>
  <c r="S365" i="11"/>
  <c r="AP361" i="11"/>
  <c r="R361" i="11"/>
  <c r="S361" i="11"/>
  <c r="S357" i="11"/>
  <c r="AE355" i="11"/>
  <c r="J353" i="11"/>
  <c r="AD353" i="11"/>
  <c r="AP353" i="11"/>
  <c r="Y353" i="11"/>
  <c r="Y349" i="11"/>
  <c r="R345" i="11"/>
  <c r="AD345" i="11"/>
  <c r="X345" i="11"/>
  <c r="AE345" i="11"/>
  <c r="Y343" i="11"/>
  <c r="AC343" i="11"/>
  <c r="AI341" i="11"/>
  <c r="X341" i="11"/>
  <c r="AQ69" i="11"/>
  <c r="AK135" i="11"/>
  <c r="AF402" i="11"/>
  <c r="AF398" i="11"/>
  <c r="AF394" i="11"/>
  <c r="AF390" i="11"/>
  <c r="AF386" i="11"/>
  <c r="AF382" i="11"/>
  <c r="AF378" i="11"/>
  <c r="AF366" i="11"/>
  <c r="AF358" i="11"/>
  <c r="AF354" i="11"/>
  <c r="AF350" i="11"/>
  <c r="AF338" i="11"/>
  <c r="AF334" i="11"/>
  <c r="AF326" i="11"/>
  <c r="AF322" i="11"/>
  <c r="AF318" i="11"/>
  <c r="AF314" i="11"/>
  <c r="AF302" i="11"/>
  <c r="AF298" i="11"/>
  <c r="AF294" i="11"/>
  <c r="AF286" i="11"/>
  <c r="AF282" i="11"/>
  <c r="AF278" i="11"/>
  <c r="AF274" i="11"/>
  <c r="AF270" i="11"/>
  <c r="AF266" i="11"/>
  <c r="AF254" i="11"/>
  <c r="AF246" i="11"/>
  <c r="AF242" i="11"/>
  <c r="AF230" i="11"/>
  <c r="AF206" i="11"/>
  <c r="AF198" i="11"/>
  <c r="AF166" i="11"/>
  <c r="AF146" i="11"/>
  <c r="AF126" i="11"/>
  <c r="AF110" i="11"/>
  <c r="AF98" i="11"/>
  <c r="AF82" i="11"/>
  <c r="AF66" i="11"/>
  <c r="AF62" i="11"/>
  <c r="AF34" i="11"/>
  <c r="O262" i="11"/>
  <c r="O326" i="11"/>
  <c r="U308" i="11"/>
  <c r="AG278" i="11"/>
  <c r="AG254" i="11"/>
  <c r="AN348" i="11"/>
  <c r="AB316" i="11"/>
  <c r="V314" i="11"/>
  <c r="AN262" i="11"/>
  <c r="AB202" i="11"/>
  <c r="AB198" i="11"/>
  <c r="Q403" i="11"/>
  <c r="AI373" i="11"/>
  <c r="Q361" i="11"/>
  <c r="Q353" i="11"/>
  <c r="Q333" i="11"/>
  <c r="Q305" i="11"/>
  <c r="H301" i="11"/>
  <c r="AO293" i="11"/>
  <c r="AI291" i="11"/>
  <c r="Q281" i="11"/>
  <c r="AO279" i="11"/>
  <c r="H165" i="11"/>
  <c r="AC135" i="11"/>
  <c r="J339" i="11"/>
  <c r="R303" i="11"/>
  <c r="AF399" i="11"/>
  <c r="AF383" i="11"/>
  <c r="AF379" i="11"/>
  <c r="AF367" i="11"/>
  <c r="AF363" i="11"/>
  <c r="AF347" i="11"/>
  <c r="AF331" i="11"/>
  <c r="AF319" i="11"/>
  <c r="AF315" i="11"/>
  <c r="AF303" i="11"/>
  <c r="AF279" i="11"/>
  <c r="AF271" i="11"/>
  <c r="AF259" i="11"/>
  <c r="AF255" i="11"/>
  <c r="AF243" i="11"/>
  <c r="AF235" i="11"/>
  <c r="AF179" i="11"/>
  <c r="AF151" i="11"/>
  <c r="AF135" i="11"/>
  <c r="AF99" i="11"/>
  <c r="AF400" i="11"/>
  <c r="AF396" i="11"/>
  <c r="AF392" i="11"/>
  <c r="AF384" i="11"/>
  <c r="AF380" i="11"/>
  <c r="AF376" i="11"/>
  <c r="AF360" i="11"/>
  <c r="AF356" i="11"/>
  <c r="AF352" i="11"/>
  <c r="AF348" i="11"/>
  <c r="AF340" i="11"/>
  <c r="AF336" i="11"/>
  <c r="AF332" i="11"/>
  <c r="AF328" i="11"/>
  <c r="AF320" i="11"/>
  <c r="AF316" i="11"/>
  <c r="AF308" i="11"/>
  <c r="AF304" i="11"/>
  <c r="AF292" i="11"/>
  <c r="AF280" i="11"/>
  <c r="AF276" i="11"/>
  <c r="AF272" i="11"/>
  <c r="AF268" i="11"/>
  <c r="AF264" i="11"/>
  <c r="AF256" i="11"/>
  <c r="AF252" i="11"/>
  <c r="AF244" i="11"/>
  <c r="AF240" i="11"/>
  <c r="AF204" i="11"/>
  <c r="AF176" i="11"/>
  <c r="AF148" i="11"/>
  <c r="AF124" i="11"/>
  <c r="AF96" i="11"/>
  <c r="AF68" i="11"/>
  <c r="AF44" i="11"/>
  <c r="AF401" i="11"/>
  <c r="AF381" i="11"/>
  <c r="AF377" i="11"/>
  <c r="AF373" i="11"/>
  <c r="AF369" i="11"/>
  <c r="AF365" i="11"/>
  <c r="AF361" i="11"/>
  <c r="AF353" i="11"/>
  <c r="AF349" i="11"/>
  <c r="AF345" i="11"/>
  <c r="AF333" i="11"/>
  <c r="AF329" i="11"/>
  <c r="AF325" i="11"/>
  <c r="AF317" i="11"/>
  <c r="AF313" i="11"/>
  <c r="AF305" i="11"/>
  <c r="AF301" i="11"/>
  <c r="AF297" i="11"/>
  <c r="AF285" i="11"/>
  <c r="AF281" i="11"/>
  <c r="AF269" i="11"/>
  <c r="AF265" i="11"/>
  <c r="AF261" i="11"/>
  <c r="AF257" i="11"/>
  <c r="AF249" i="11"/>
  <c r="AF241" i="11"/>
  <c r="AF205" i="11"/>
  <c r="AF201" i="11"/>
  <c r="AF169" i="11"/>
  <c r="AF101" i="11"/>
  <c r="AF97" i="11"/>
  <c r="AF69" i="11"/>
  <c r="AF57" i="11"/>
  <c r="AF25" i="11"/>
  <c r="AF202" i="11"/>
  <c r="AF138" i="11"/>
  <c r="AF387" i="11"/>
  <c r="AF375" i="11"/>
  <c r="AF371" i="11"/>
  <c r="AF359" i="11"/>
  <c r="AF355" i="11"/>
  <c r="AF343" i="11"/>
  <c r="AF339" i="11"/>
  <c r="AF327" i="11"/>
  <c r="AF323" i="11"/>
  <c r="AF311" i="11"/>
  <c r="AF295" i="11"/>
  <c r="AF291" i="11"/>
  <c r="AF275" i="11"/>
  <c r="AF263" i="11"/>
  <c r="AF251" i="11"/>
  <c r="AF247" i="11"/>
  <c r="AF111" i="11"/>
  <c r="AF107" i="11"/>
  <c r="AD69" i="11"/>
  <c r="X69" i="11"/>
  <c r="J67" i="11"/>
  <c r="Q65" i="11"/>
  <c r="R57" i="11"/>
  <c r="AD57" i="11"/>
  <c r="Y137" i="11"/>
  <c r="Q137" i="11"/>
  <c r="S137" i="11"/>
  <c r="J135" i="11"/>
  <c r="AK129" i="11"/>
  <c r="Z285" i="11"/>
  <c r="Z281" i="11"/>
  <c r="Z269" i="11"/>
  <c r="Z265" i="11"/>
  <c r="Z261" i="11"/>
  <c r="Z257" i="11"/>
  <c r="Z253" i="11"/>
  <c r="Z249" i="11"/>
  <c r="Z241" i="11"/>
  <c r="Z97" i="11"/>
  <c r="Z69" i="11"/>
  <c r="Z57" i="11"/>
  <c r="Z25" i="11"/>
  <c r="AI399" i="11"/>
  <c r="AI403" i="11"/>
  <c r="U340" i="11"/>
  <c r="L399" i="11"/>
  <c r="AC389" i="11"/>
  <c r="L379" i="11"/>
  <c r="AK399" i="11"/>
  <c r="X375" i="11"/>
  <c r="R399" i="11"/>
  <c r="AI319" i="11"/>
  <c r="AO383" i="11"/>
  <c r="AM266" i="11"/>
  <c r="F256" i="11"/>
  <c r="AA254" i="11"/>
  <c r="Q359" i="11"/>
  <c r="AI353" i="11"/>
  <c r="H345" i="11"/>
  <c r="AM394" i="11"/>
  <c r="O392" i="11"/>
  <c r="AA386" i="11"/>
  <c r="U382" i="11"/>
  <c r="U376" i="11"/>
  <c r="O374" i="11"/>
  <c r="AN372" i="11"/>
  <c r="AH399" i="11"/>
  <c r="P387" i="11"/>
  <c r="F383" i="11"/>
  <c r="AN377" i="11"/>
  <c r="P373" i="11"/>
  <c r="AN143" i="11"/>
  <c r="Z401" i="11"/>
  <c r="Z385" i="11"/>
  <c r="Z381" i="11"/>
  <c r="Z377" i="11"/>
  <c r="Z373" i="11"/>
  <c r="Z369" i="11"/>
  <c r="Z361" i="11"/>
  <c r="Z357" i="11"/>
  <c r="Z353" i="11"/>
  <c r="Z345" i="11"/>
  <c r="Z341" i="11"/>
  <c r="Z333" i="11"/>
  <c r="Z325" i="11"/>
  <c r="Z321" i="11"/>
  <c r="Z317" i="11"/>
  <c r="Z305" i="11"/>
  <c r="Z301" i="11"/>
  <c r="Z297" i="11"/>
  <c r="Z293" i="11"/>
  <c r="Z402" i="11"/>
  <c r="Z398" i="11"/>
  <c r="Z394" i="11"/>
  <c r="Z390" i="11"/>
  <c r="Z386" i="11"/>
  <c r="Z378" i="11"/>
  <c r="Z358" i="11"/>
  <c r="Z354" i="11"/>
  <c r="Z350" i="11"/>
  <c r="Z342" i="11"/>
  <c r="Z338" i="11"/>
  <c r="Z334" i="11"/>
  <c r="Z326" i="11"/>
  <c r="Z314" i="11"/>
  <c r="Z298" i="11"/>
  <c r="Z294" i="11"/>
  <c r="Z290" i="11"/>
  <c r="Z282" i="11"/>
  <c r="Z278" i="11"/>
  <c r="Z274" i="11"/>
  <c r="Z270" i="11"/>
  <c r="Z266" i="11"/>
  <c r="Z262" i="11"/>
  <c r="Z254" i="11"/>
  <c r="Z246" i="11"/>
  <c r="Z230" i="11"/>
  <c r="Z214" i="11"/>
  <c r="Z206" i="11"/>
  <c r="Z202" i="11"/>
  <c r="Z198" i="11"/>
  <c r="Z166" i="11"/>
  <c r="Z146" i="11"/>
  <c r="Z126" i="11"/>
  <c r="Z98" i="11"/>
  <c r="Z66" i="11"/>
  <c r="Z34" i="11"/>
  <c r="Y399" i="11"/>
  <c r="AK403" i="11"/>
  <c r="J375" i="11"/>
  <c r="X399" i="11"/>
  <c r="AO375" i="11"/>
  <c r="P323" i="11"/>
  <c r="Z243" i="11"/>
  <c r="Z235" i="11"/>
  <c r="Z227" i="11"/>
  <c r="Z211" i="11"/>
  <c r="Z179" i="11"/>
  <c r="Z151" i="11"/>
  <c r="Z135" i="11"/>
  <c r="Z107" i="11"/>
  <c r="Z99" i="11"/>
  <c r="Z403" i="11"/>
  <c r="Z399" i="11"/>
  <c r="Z387" i="11"/>
  <c r="Z383" i="11"/>
  <c r="Z379" i="11"/>
  <c r="Z375" i="11"/>
  <c r="Z371" i="11"/>
  <c r="Z367" i="11"/>
  <c r="Z363" i="11"/>
  <c r="Z359" i="11"/>
  <c r="Z355" i="11"/>
  <c r="Z351" i="11"/>
  <c r="Z343" i="11"/>
  <c r="Z339" i="11"/>
  <c r="Z335" i="11"/>
  <c r="Z331" i="11"/>
  <c r="Z327" i="11"/>
  <c r="Z323" i="11"/>
  <c r="Z319" i="11"/>
  <c r="Z311" i="11"/>
  <c r="Z307" i="11"/>
  <c r="Z303" i="11"/>
  <c r="Z291" i="11"/>
  <c r="Z275" i="11"/>
  <c r="Z271" i="11"/>
  <c r="Z263" i="11"/>
  <c r="Z259" i="11"/>
  <c r="Z255" i="11"/>
  <c r="Z251" i="11"/>
  <c r="Z247" i="11"/>
  <c r="Z268" i="11"/>
  <c r="Z264" i="11"/>
  <c r="Z260" i="11"/>
  <c r="Z256" i="11"/>
  <c r="Z252" i="11"/>
  <c r="Z244" i="11"/>
  <c r="Z240" i="11"/>
  <c r="Z204" i="11"/>
  <c r="Z184" i="11"/>
  <c r="Z176" i="11"/>
  <c r="Z148" i="11"/>
  <c r="Z144" i="11"/>
  <c r="Z96" i="11"/>
  <c r="Z72" i="11"/>
  <c r="Z68" i="11"/>
  <c r="AJ377" i="11"/>
  <c r="R377" i="11"/>
  <c r="R381" i="11"/>
  <c r="AJ385" i="11"/>
  <c r="X385" i="11"/>
  <c r="J401" i="11"/>
  <c r="AO373" i="11"/>
  <c r="AI391" i="11"/>
  <c r="Q399" i="11"/>
  <c r="X331" i="11"/>
  <c r="AK383" i="11"/>
  <c r="AP383" i="11"/>
  <c r="Q383" i="11"/>
  <c r="Z396" i="11"/>
  <c r="Z392" i="11"/>
  <c r="Z384" i="11"/>
  <c r="Z380" i="11"/>
  <c r="Z376" i="11"/>
  <c r="Z360" i="11"/>
  <c r="Z356" i="11"/>
  <c r="Z348" i="11"/>
  <c r="Z344" i="11"/>
  <c r="Z340" i="11"/>
  <c r="Z336" i="11"/>
  <c r="Z332" i="11"/>
  <c r="Z328" i="11"/>
  <c r="Z316" i="11"/>
  <c r="Z312" i="11"/>
  <c r="Z308" i="11"/>
  <c r="Z300" i="11"/>
  <c r="Z296" i="11"/>
  <c r="Z292" i="11"/>
  <c r="Z288" i="11"/>
  <c r="Z284" i="11"/>
  <c r="Z280" i="11"/>
  <c r="Z276" i="11"/>
  <c r="AO146" i="11"/>
  <c r="AI146" i="11"/>
  <c r="AC205" i="11"/>
  <c r="H203" i="11"/>
  <c r="S195" i="11"/>
  <c r="AD195" i="11"/>
  <c r="AJ195" i="11"/>
  <c r="AE195" i="11"/>
  <c r="AQ195" i="11"/>
  <c r="AE193" i="11"/>
  <c r="S193" i="11"/>
  <c r="AI193" i="11"/>
  <c r="F193" i="11"/>
  <c r="D193" i="11"/>
  <c r="Q191" i="11"/>
  <c r="AJ191" i="11"/>
  <c r="AJ179" i="11"/>
  <c r="AK179" i="11"/>
  <c r="L179" i="11"/>
  <c r="AP179" i="11"/>
  <c r="AQ179" i="11"/>
  <c r="S179" i="11"/>
  <c r="F177" i="11"/>
  <c r="L177" i="11"/>
  <c r="AH177" i="11"/>
  <c r="Y230" i="11"/>
  <c r="V230" i="11"/>
  <c r="S230" i="11"/>
  <c r="AO230" i="11"/>
  <c r="H230" i="11"/>
  <c r="AB214" i="11"/>
  <c r="AM240" i="11"/>
  <c r="AK271" i="11"/>
  <c r="AP271" i="11"/>
  <c r="P271" i="11"/>
  <c r="J271" i="11"/>
  <c r="AJ271" i="11"/>
  <c r="AN271" i="11"/>
  <c r="Y271" i="11"/>
  <c r="AE271" i="11"/>
  <c r="AQ269" i="11"/>
  <c r="Y269" i="11"/>
  <c r="AK269" i="11"/>
  <c r="AD269" i="11"/>
  <c r="U269" i="11"/>
  <c r="AE267" i="11"/>
  <c r="AJ267" i="11"/>
  <c r="AI265" i="11"/>
  <c r="AO263" i="11"/>
  <c r="J263" i="11"/>
  <c r="S263" i="11"/>
  <c r="P263" i="11"/>
  <c r="Q263" i="11"/>
  <c r="AE263" i="11"/>
  <c r="AJ263" i="11"/>
  <c r="Y263" i="11"/>
  <c r="AN263" i="11"/>
  <c r="AJ261" i="11"/>
  <c r="Q261" i="11"/>
  <c r="Y261" i="11"/>
  <c r="AO261" i="11"/>
  <c r="H261" i="11"/>
  <c r="S261" i="11"/>
  <c r="AQ259" i="11"/>
  <c r="AD259" i="11"/>
  <c r="AP259" i="11"/>
  <c r="S259" i="11"/>
  <c r="AK259" i="11"/>
  <c r="L259" i="11"/>
  <c r="Q257" i="11"/>
  <c r="AQ257" i="11"/>
  <c r="L257" i="11"/>
  <c r="AH255" i="11"/>
  <c r="J255" i="11"/>
  <c r="AI255" i="11"/>
  <c r="AK255" i="11"/>
  <c r="F255" i="11"/>
  <c r="AP255" i="11"/>
  <c r="Y255" i="11"/>
  <c r="AB255" i="11"/>
  <c r="AO253" i="11"/>
  <c r="L251" i="11"/>
  <c r="AJ251" i="11"/>
  <c r="J251" i="11"/>
  <c r="S249" i="11"/>
  <c r="L249" i="11"/>
  <c r="AK249" i="11"/>
  <c r="AE249" i="11"/>
  <c r="AC249" i="11"/>
  <c r="V249" i="11"/>
  <c r="R249" i="11"/>
  <c r="S247" i="11"/>
  <c r="J247" i="11"/>
  <c r="Y247" i="11"/>
  <c r="AO245" i="11"/>
  <c r="AP243" i="11"/>
  <c r="O243" i="11"/>
  <c r="F243" i="11"/>
  <c r="O274" i="11"/>
  <c r="Q274" i="11"/>
  <c r="P304" i="11"/>
  <c r="AH304" i="11"/>
  <c r="AD302" i="11"/>
  <c r="P300" i="11"/>
  <c r="U300" i="11"/>
  <c r="AJ300" i="11"/>
  <c r="H298" i="11"/>
  <c r="AI298" i="11"/>
  <c r="AG298" i="11"/>
  <c r="AC296" i="11"/>
  <c r="AM296" i="11"/>
  <c r="D296" i="11"/>
  <c r="AE294" i="11"/>
  <c r="AG294" i="11"/>
  <c r="AH294" i="11"/>
  <c r="D294" i="11"/>
  <c r="AB294" i="11"/>
  <c r="AN294" i="11"/>
  <c r="AA294" i="11"/>
  <c r="V294" i="11"/>
  <c r="S294" i="11"/>
  <c r="AH292" i="11"/>
  <c r="D292" i="11"/>
  <c r="V292" i="11"/>
  <c r="L292" i="11"/>
  <c r="F288" i="11"/>
  <c r="AN288" i="11"/>
  <c r="AG286" i="11"/>
  <c r="O286" i="11"/>
  <c r="X286" i="11"/>
  <c r="S286" i="11"/>
  <c r="P284" i="11"/>
  <c r="H282" i="11"/>
  <c r="F282" i="11"/>
  <c r="O278" i="11"/>
  <c r="AB278" i="11"/>
  <c r="AA278" i="11"/>
  <c r="V278" i="11"/>
  <c r="F278" i="11"/>
  <c r="P278" i="11"/>
  <c r="Y278" i="11"/>
  <c r="AH276" i="11"/>
  <c r="V276" i="11"/>
  <c r="R337" i="11"/>
  <c r="AJ337" i="11"/>
  <c r="H335" i="11"/>
  <c r="AB335" i="11"/>
  <c r="X335" i="11"/>
  <c r="L335" i="11"/>
  <c r="Y335" i="11"/>
  <c r="H333" i="11"/>
  <c r="AD333" i="11"/>
  <c r="AK333" i="11"/>
  <c r="Y333" i="11"/>
  <c r="AO333" i="11"/>
  <c r="AJ333" i="11"/>
  <c r="AE333" i="11"/>
  <c r="AI333" i="11"/>
  <c r="J333" i="11"/>
  <c r="AQ333" i="11"/>
  <c r="S333" i="11"/>
  <c r="AC333" i="11"/>
  <c r="AC331" i="11"/>
  <c r="F331" i="11"/>
  <c r="AJ331" i="11"/>
  <c r="Q331" i="11"/>
  <c r="S331" i="11"/>
  <c r="AD331" i="11"/>
  <c r="J329" i="11"/>
  <c r="AK329" i="11"/>
  <c r="D329" i="11"/>
  <c r="H329" i="11"/>
  <c r="AC327" i="11"/>
  <c r="X327" i="11"/>
  <c r="AE327" i="11"/>
  <c r="AQ327" i="11"/>
  <c r="AI327" i="11"/>
  <c r="AK327" i="11"/>
  <c r="R327" i="11"/>
  <c r="AI325" i="11"/>
  <c r="X325" i="11"/>
  <c r="AD325" i="11"/>
  <c r="S325" i="11"/>
  <c r="L325" i="11"/>
  <c r="H325" i="11"/>
  <c r="J325" i="11"/>
  <c r="AJ325" i="11"/>
  <c r="Y325" i="11"/>
  <c r="AQ325" i="11"/>
  <c r="Q325" i="11"/>
  <c r="R325" i="11"/>
  <c r="AE325" i="11"/>
  <c r="AG325" i="11"/>
  <c r="S323" i="11"/>
  <c r="AD323" i="11"/>
  <c r="AP323" i="11"/>
  <c r="L323" i="11"/>
  <c r="H323" i="11"/>
  <c r="Y323" i="11"/>
  <c r="F323" i="11"/>
  <c r="AG323" i="11"/>
  <c r="AP321" i="11"/>
  <c r="AK321" i="11"/>
  <c r="AE321" i="11"/>
  <c r="Q321" i="11"/>
  <c r="Y321" i="11"/>
  <c r="L321" i="11"/>
  <c r="J319" i="11"/>
  <c r="AK319" i="11"/>
  <c r="H319" i="11"/>
  <c r="AP319" i="11"/>
  <c r="S319" i="11"/>
  <c r="AG319" i="11"/>
  <c r="Q317" i="11"/>
  <c r="J317" i="11"/>
  <c r="AD317" i="11"/>
  <c r="S317" i="11"/>
  <c r="AC317" i="11"/>
  <c r="AI317" i="11"/>
  <c r="R317" i="11"/>
  <c r="AJ317" i="11"/>
  <c r="AK317" i="11"/>
  <c r="AO317" i="11"/>
  <c r="X317" i="11"/>
  <c r="Y317" i="11"/>
  <c r="AQ317" i="11"/>
  <c r="P317" i="11"/>
  <c r="AG317" i="11"/>
  <c r="AI315" i="11"/>
  <c r="AQ315" i="11"/>
  <c r="AE315" i="11"/>
  <c r="Q313" i="11"/>
  <c r="J313" i="11"/>
  <c r="Y313" i="11"/>
  <c r="AJ313" i="11"/>
  <c r="S313" i="11"/>
  <c r="F311" i="11"/>
  <c r="Q311" i="11"/>
  <c r="J311" i="11"/>
  <c r="S311" i="11"/>
  <c r="AQ311" i="11"/>
  <c r="AC311" i="11"/>
  <c r="R311" i="11"/>
  <c r="AK311" i="11"/>
  <c r="AK309" i="11"/>
  <c r="R307" i="11"/>
  <c r="AJ307" i="11"/>
  <c r="O307" i="11"/>
  <c r="U338" i="11"/>
  <c r="AM338" i="11"/>
  <c r="AO338" i="11"/>
  <c r="V364" i="11"/>
  <c r="U364" i="11"/>
  <c r="O360" i="11"/>
  <c r="AN360" i="11"/>
  <c r="AC360" i="11"/>
  <c r="D356" i="11"/>
  <c r="AA356" i="11"/>
  <c r="U356" i="11"/>
  <c r="AB356" i="11"/>
  <c r="L193" i="11"/>
  <c r="Y259" i="11"/>
  <c r="AE179" i="11"/>
  <c r="AK195" i="11"/>
  <c r="AK245" i="11"/>
  <c r="AK263" i="11"/>
  <c r="AE317" i="11"/>
  <c r="L333" i="11"/>
  <c r="AP203" i="11"/>
  <c r="AJ255" i="11"/>
  <c r="X313" i="11"/>
  <c r="AP325" i="11"/>
  <c r="AP337" i="11"/>
  <c r="AO193" i="11"/>
  <c r="AO321" i="11"/>
  <c r="AN278" i="11"/>
  <c r="O294" i="11"/>
  <c r="AN292" i="11"/>
  <c r="AK205" i="11"/>
  <c r="AE311" i="11"/>
  <c r="AJ327" i="11"/>
  <c r="F356" i="11"/>
  <c r="U360" i="11"/>
  <c r="J99" i="11"/>
  <c r="AQ99" i="11"/>
  <c r="AC99" i="11"/>
  <c r="Y99" i="11"/>
  <c r="L99" i="11"/>
  <c r="X99" i="11"/>
  <c r="AE99" i="11"/>
  <c r="P97" i="11"/>
  <c r="L97" i="11"/>
  <c r="AD97" i="11"/>
  <c r="X97" i="11"/>
  <c r="AC97" i="11"/>
  <c r="AP93" i="11"/>
  <c r="AD91" i="11"/>
  <c r="AC111" i="11"/>
  <c r="S111" i="11"/>
  <c r="AD111" i="11"/>
  <c r="P134" i="11"/>
  <c r="L307" i="11"/>
  <c r="AE331" i="11"/>
  <c r="J315" i="11"/>
  <c r="D243" i="11"/>
  <c r="AI129" i="11"/>
  <c r="AO353" i="11"/>
  <c r="U388" i="11"/>
  <c r="S105" i="11"/>
  <c r="X101" i="11"/>
  <c r="Q101" i="11"/>
  <c r="P388" i="11"/>
  <c r="D331" i="11"/>
  <c r="D68" i="11"/>
  <c r="Y105" i="11"/>
  <c r="R105" i="11"/>
  <c r="AO101" i="11"/>
  <c r="P175" i="11"/>
  <c r="D328" i="11"/>
  <c r="AQ275" i="11"/>
  <c r="AE275" i="11"/>
  <c r="AK275" i="11"/>
  <c r="D275" i="11"/>
  <c r="AJ275" i="11"/>
  <c r="R305" i="11"/>
  <c r="X305" i="11"/>
  <c r="P336" i="11"/>
  <c r="F336" i="11"/>
  <c r="U326" i="11"/>
  <c r="AM326" i="11"/>
  <c r="S324" i="11"/>
  <c r="O324" i="11"/>
  <c r="AB324" i="11"/>
  <c r="O320" i="11"/>
  <c r="P320" i="11"/>
  <c r="O318" i="11"/>
  <c r="AM318" i="11"/>
  <c r="D314" i="11"/>
  <c r="AB314" i="11"/>
  <c r="U314" i="11"/>
  <c r="F314" i="11"/>
  <c r="AQ308" i="11"/>
  <c r="V308" i="11"/>
  <c r="V369" i="11"/>
  <c r="AO369" i="11"/>
  <c r="R369" i="11"/>
  <c r="W365" i="11"/>
  <c r="AI365" i="11"/>
  <c r="X365" i="11"/>
  <c r="AJ365" i="11"/>
  <c r="AO361" i="11"/>
  <c r="J361" i="11"/>
  <c r="H357" i="11"/>
  <c r="AO357" i="11"/>
  <c r="X357" i="11"/>
  <c r="AJ357" i="11"/>
  <c r="X249" i="11"/>
  <c r="V255" i="11"/>
  <c r="S205" i="11"/>
  <c r="H255" i="11"/>
  <c r="AE97" i="11"/>
  <c r="AQ243" i="11"/>
  <c r="AQ251" i="11"/>
  <c r="AE265" i="11"/>
  <c r="AD245" i="11"/>
  <c r="AP261" i="11"/>
  <c r="AI243" i="11"/>
  <c r="AO99" i="11"/>
  <c r="AI111" i="11"/>
  <c r="O240" i="11"/>
  <c r="AD255" i="11"/>
  <c r="AE261" i="11"/>
  <c r="Q97" i="11"/>
  <c r="AH97" i="11"/>
  <c r="F97" i="11"/>
  <c r="H97" i="11"/>
  <c r="S97" i="11"/>
  <c r="AQ97" i="11"/>
  <c r="R97" i="11"/>
  <c r="AK93" i="11"/>
  <c r="AK166" i="11"/>
  <c r="AH166" i="11"/>
  <c r="F166" i="11"/>
  <c r="AB166" i="11"/>
  <c r="U148" i="11"/>
  <c r="F176" i="11"/>
  <c r="J205" i="11"/>
  <c r="AE205" i="11"/>
  <c r="L205" i="11"/>
  <c r="AI205" i="11"/>
  <c r="R201" i="11"/>
  <c r="AK201" i="11"/>
  <c r="L201" i="11"/>
  <c r="J197" i="11"/>
  <c r="H195" i="11"/>
  <c r="J195" i="11"/>
  <c r="X193" i="11"/>
  <c r="AJ193" i="11"/>
  <c r="Q193" i="11"/>
  <c r="AO191" i="11"/>
  <c r="AD191" i="11"/>
  <c r="AO179" i="11"/>
  <c r="J179" i="11"/>
  <c r="AP177" i="11"/>
  <c r="J177" i="11"/>
  <c r="AO177" i="11"/>
  <c r="AE230" i="11"/>
  <c r="AH230" i="11"/>
  <c r="F240" i="11"/>
  <c r="AO271" i="11"/>
  <c r="L271" i="11"/>
  <c r="J269" i="11"/>
  <c r="AJ269" i="11"/>
  <c r="AP269" i="11"/>
  <c r="AO269" i="11"/>
  <c r="AI267" i="11"/>
  <c r="AO267" i="11"/>
  <c r="AK267" i="11"/>
  <c r="AD265" i="11"/>
  <c r="S265" i="11"/>
  <c r="L265" i="11"/>
  <c r="X265" i="11"/>
  <c r="AJ265" i="11"/>
  <c r="AK265" i="11"/>
  <c r="AO265" i="11"/>
  <c r="AI263" i="11"/>
  <c r="AC263" i="11"/>
  <c r="AP263" i="11"/>
  <c r="AQ261" i="11"/>
  <c r="AD261" i="11"/>
  <c r="AK261" i="11"/>
  <c r="X261" i="11"/>
  <c r="AI261" i="11"/>
  <c r="H259" i="11"/>
  <c r="AO259" i="11"/>
  <c r="AJ259" i="11"/>
  <c r="J257" i="11"/>
  <c r="AP257" i="11"/>
  <c r="AI257" i="11"/>
  <c r="R255" i="11"/>
  <c r="AN255" i="11"/>
  <c r="Q255" i="11"/>
  <c r="S255" i="11"/>
  <c r="P255" i="11"/>
  <c r="L255" i="11"/>
  <c r="AC251" i="11"/>
  <c r="AE251" i="11"/>
  <c r="H251" i="11"/>
  <c r="S251" i="11"/>
  <c r="AP251" i="11"/>
  <c r="J249" i="11"/>
  <c r="Q249" i="11"/>
  <c r="R247" i="11"/>
  <c r="AC247" i="11"/>
  <c r="AE247" i="11"/>
  <c r="AK247" i="11"/>
  <c r="AQ247" i="11"/>
  <c r="Q247" i="11"/>
  <c r="AP247" i="11"/>
  <c r="X245" i="11"/>
  <c r="H243" i="11"/>
  <c r="S243" i="11"/>
  <c r="Q243" i="11"/>
  <c r="AC243" i="11"/>
  <c r="AE243" i="11"/>
  <c r="AJ243" i="11"/>
  <c r="U274" i="11"/>
  <c r="AM274" i="11"/>
  <c r="Y97" i="11"/>
  <c r="J193" i="11"/>
  <c r="AD205" i="11"/>
  <c r="AJ253" i="11"/>
  <c r="AP265" i="11"/>
  <c r="AI97" i="11"/>
  <c r="AO243" i="11"/>
  <c r="D369" i="11"/>
  <c r="AI67" i="11"/>
  <c r="AH108" i="11"/>
  <c r="AM278" i="11"/>
  <c r="U286" i="11"/>
  <c r="AM294" i="11"/>
  <c r="P384" i="11"/>
  <c r="O304" i="11"/>
  <c r="AP67" i="11"/>
  <c r="AM292" i="11"/>
  <c r="O379" i="11"/>
  <c r="AG14" i="11"/>
  <c r="AA402" i="11"/>
  <c r="AD67" i="11"/>
  <c r="AN388" i="11"/>
  <c r="U392" i="11"/>
  <c r="O349" i="11"/>
  <c r="V353" i="11"/>
  <c r="F345" i="11"/>
  <c r="AH33" i="11"/>
  <c r="Q146" i="11"/>
  <c r="P108" i="11"/>
  <c r="AM14" i="11"/>
  <c r="AC69" i="11"/>
  <c r="S375" i="11"/>
  <c r="Y379" i="11"/>
  <c r="AK387" i="11"/>
  <c r="S399" i="11"/>
  <c r="AP375" i="11"/>
  <c r="AP379" i="11"/>
  <c r="R387" i="11"/>
  <c r="J399" i="11"/>
  <c r="AO379" i="11"/>
  <c r="F377" i="11"/>
  <c r="P377" i="11"/>
  <c r="F249" i="11"/>
  <c r="P360" i="11"/>
  <c r="P356" i="11"/>
  <c r="V348" i="11"/>
  <c r="AN336" i="11"/>
  <c r="V332" i="11"/>
  <c r="F324" i="11"/>
  <c r="P316" i="11"/>
  <c r="AH308" i="11"/>
  <c r="R65" i="11"/>
  <c r="J69" i="11"/>
  <c r="AO67" i="11"/>
  <c r="AO365" i="11"/>
  <c r="Q369" i="11"/>
  <c r="H387" i="11"/>
  <c r="Q387" i="11"/>
  <c r="Q391" i="11"/>
  <c r="AO399" i="11"/>
  <c r="V108" i="11"/>
  <c r="AN230" i="11"/>
  <c r="O246" i="11"/>
  <c r="AM254" i="11"/>
  <c r="AA258" i="11"/>
  <c r="U278" i="11"/>
  <c r="Q175" i="11"/>
  <c r="AQ383" i="11"/>
  <c r="H383" i="11"/>
  <c r="AK145" i="11"/>
  <c r="AK379" i="11"/>
  <c r="AE387" i="11"/>
  <c r="AQ399" i="11"/>
  <c r="AP101" i="11"/>
  <c r="R137" i="11"/>
  <c r="AJ379" i="11"/>
  <c r="J387" i="11"/>
  <c r="AC195" i="11"/>
  <c r="AI379" i="11"/>
  <c r="Q385" i="11"/>
  <c r="P308" i="11"/>
  <c r="D375" i="11"/>
  <c r="AH353" i="11"/>
  <c r="Q98" i="11"/>
  <c r="P299" i="11"/>
  <c r="O287" i="11"/>
  <c r="AH335" i="11"/>
  <c r="F333" i="11"/>
  <c r="V327" i="11"/>
  <c r="F319" i="11"/>
  <c r="D317" i="11"/>
  <c r="AN311" i="11"/>
  <c r="AC371" i="11"/>
  <c r="AG356" i="11"/>
  <c r="AG348" i="11"/>
  <c r="AA328" i="11"/>
  <c r="AG324" i="11"/>
  <c r="AG320" i="11"/>
  <c r="AG316" i="11"/>
  <c r="AA300" i="11"/>
  <c r="AG276" i="11"/>
  <c r="D260" i="11"/>
  <c r="O252" i="11"/>
  <c r="U192" i="11"/>
  <c r="D67" i="11"/>
  <c r="AI69" i="11"/>
  <c r="H370" i="11"/>
  <c r="L197" i="11"/>
  <c r="AD193" i="11"/>
  <c r="R193" i="11"/>
  <c r="AP311" i="11"/>
  <c r="AJ315" i="11"/>
  <c r="AJ319" i="11"/>
  <c r="AJ323" i="11"/>
  <c r="J327" i="11"/>
  <c r="R403" i="11"/>
  <c r="AI175" i="11"/>
  <c r="AI271" i="11"/>
  <c r="AO311" i="11"/>
  <c r="AC319" i="11"/>
  <c r="Q323" i="11"/>
  <c r="Q327" i="11"/>
  <c r="F292" i="11"/>
  <c r="AH372" i="11"/>
  <c r="AH384" i="11"/>
  <c r="V392" i="11"/>
  <c r="AG300" i="11"/>
  <c r="U328" i="11"/>
  <c r="AM356" i="11"/>
  <c r="AG388" i="11"/>
  <c r="R302" i="11"/>
  <c r="F327" i="11"/>
  <c r="P193" i="11"/>
  <c r="O323" i="11"/>
  <c r="D320" i="11"/>
  <c r="V316" i="11"/>
  <c r="U325" i="11"/>
  <c r="V345" i="11"/>
  <c r="AH341" i="11"/>
  <c r="AB337" i="11"/>
  <c r="P279" i="11"/>
  <c r="AN163" i="11"/>
  <c r="F101" i="11"/>
  <c r="AO378" i="11"/>
  <c r="AO314" i="11"/>
  <c r="AO298" i="11"/>
  <c r="Q290" i="11"/>
  <c r="AI282" i="11"/>
  <c r="AI274" i="11"/>
  <c r="L300" i="11"/>
  <c r="S184" i="11"/>
  <c r="AK176" i="11"/>
  <c r="L146" i="11"/>
  <c r="AN166" i="11"/>
  <c r="AA246" i="11"/>
  <c r="U254" i="11"/>
  <c r="U294" i="11"/>
  <c r="U302" i="11"/>
  <c r="U292" i="11"/>
  <c r="F384" i="11"/>
  <c r="AD319" i="11"/>
  <c r="AQ193" i="11"/>
  <c r="Y193" i="11"/>
  <c r="L315" i="11"/>
  <c r="AE319" i="11"/>
  <c r="AQ323" i="11"/>
  <c r="Y327" i="11"/>
  <c r="S359" i="11"/>
  <c r="J19" i="11"/>
  <c r="AJ311" i="11"/>
  <c r="X311" i="11"/>
  <c r="X315" i="11"/>
  <c r="X319" i="11"/>
  <c r="AP327" i="11"/>
  <c r="J403" i="11"/>
  <c r="AC175" i="11"/>
  <c r="AC271" i="11"/>
  <c r="AI311" i="11"/>
  <c r="AC323" i="11"/>
  <c r="AO327" i="11"/>
  <c r="AH324" i="11"/>
  <c r="V384" i="11"/>
  <c r="P327" i="11"/>
  <c r="H296" i="11"/>
  <c r="AB303" i="11"/>
  <c r="AG284" i="11"/>
  <c r="AM336" i="11"/>
  <c r="AI307" i="11"/>
  <c r="D347" i="11"/>
  <c r="AH345" i="11"/>
  <c r="D383" i="11"/>
  <c r="O381" i="11"/>
  <c r="O357" i="11"/>
  <c r="V399" i="11"/>
  <c r="AN387" i="11"/>
  <c r="F385" i="11"/>
  <c r="AN383" i="11"/>
  <c r="P381" i="11"/>
  <c r="D401" i="11"/>
  <c r="AG340" i="11"/>
  <c r="O300" i="11"/>
  <c r="AG296" i="11"/>
  <c r="O248" i="11"/>
  <c r="D240" i="11"/>
  <c r="F340" i="11"/>
  <c r="F300" i="11"/>
  <c r="V240" i="11"/>
  <c r="AH148" i="11"/>
  <c r="AO291" i="11"/>
  <c r="X363" i="11"/>
  <c r="S327" i="11"/>
  <c r="Y311" i="11"/>
  <c r="AE303" i="11"/>
  <c r="AK97" i="11"/>
  <c r="X302" i="11"/>
  <c r="AH327" i="11"/>
  <c r="V175" i="11"/>
  <c r="D264" i="11"/>
  <c r="AM262" i="11"/>
  <c r="F352" i="11"/>
  <c r="AA392" i="11"/>
  <c r="O388" i="11"/>
  <c r="O372" i="11"/>
  <c r="AA360" i="11"/>
  <c r="P372" i="11"/>
  <c r="O192" i="11"/>
  <c r="X257" i="11"/>
  <c r="AK105" i="11"/>
  <c r="AE137" i="11"/>
  <c r="S177" i="11"/>
  <c r="AE201" i="11"/>
  <c r="S257" i="11"/>
  <c r="AQ331" i="11"/>
  <c r="AE379" i="11"/>
  <c r="S383" i="11"/>
  <c r="S387" i="11"/>
  <c r="AP105" i="11"/>
  <c r="J137" i="11"/>
  <c r="X177" i="11"/>
  <c r="AP209" i="11"/>
  <c r="AJ249" i="11"/>
  <c r="AJ257" i="11"/>
  <c r="J323" i="11"/>
  <c r="R323" i="11"/>
  <c r="J331" i="11"/>
  <c r="AJ383" i="11"/>
  <c r="AJ387" i="11"/>
  <c r="AP403" i="11"/>
  <c r="AC151" i="11"/>
  <c r="AI179" i="11"/>
  <c r="AO251" i="11"/>
  <c r="AI259" i="11"/>
  <c r="Q271" i="11"/>
  <c r="Q295" i="11"/>
  <c r="Q299" i="11"/>
  <c r="AO307" i="11"/>
  <c r="AO323" i="11"/>
  <c r="AO331" i="11"/>
  <c r="AO335" i="11"/>
  <c r="H379" i="11"/>
  <c r="AI383" i="11"/>
  <c r="AO385" i="11"/>
  <c r="P68" i="11"/>
  <c r="AH196" i="11"/>
  <c r="P324" i="11"/>
  <c r="AN352" i="11"/>
  <c r="U320" i="11"/>
  <c r="D324" i="11"/>
  <c r="AG360" i="11"/>
  <c r="AA388" i="11"/>
  <c r="AG392" i="11"/>
  <c r="AB259" i="11"/>
  <c r="F251" i="11"/>
  <c r="F321" i="11"/>
  <c r="F387" i="11"/>
  <c r="P369" i="11"/>
  <c r="P383" i="11"/>
  <c r="AI296" i="11"/>
  <c r="AN399" i="11"/>
  <c r="AH209" i="11"/>
  <c r="R271" i="11"/>
  <c r="AI251" i="11"/>
  <c r="AB295" i="11"/>
  <c r="Y292" i="11"/>
  <c r="V335" i="11"/>
  <c r="V323" i="11"/>
  <c r="AG328" i="11"/>
  <c r="O316" i="11"/>
  <c r="U246" i="11"/>
  <c r="U324" i="11"/>
  <c r="V336" i="11"/>
  <c r="O336" i="11"/>
  <c r="L383" i="11"/>
  <c r="F271" i="11"/>
  <c r="U241" i="11"/>
  <c r="V68" i="11"/>
  <c r="L137" i="11"/>
  <c r="AE65" i="11"/>
  <c r="S209" i="11"/>
  <c r="AK251" i="11"/>
  <c r="AE257" i="11"/>
  <c r="S271" i="11"/>
  <c r="AE295" i="11"/>
  <c r="S299" i="11"/>
  <c r="S307" i="11"/>
  <c r="AK323" i="11"/>
  <c r="AE335" i="11"/>
  <c r="L347" i="11"/>
  <c r="S371" i="11"/>
  <c r="AQ379" i="11"/>
  <c r="AE383" i="11"/>
  <c r="L387" i="11"/>
  <c r="AK391" i="11"/>
  <c r="X105" i="11"/>
  <c r="AJ201" i="11"/>
  <c r="AJ209" i="11"/>
  <c r="AD249" i="11"/>
  <c r="AD257" i="11"/>
  <c r="X323" i="11"/>
  <c r="AP331" i="11"/>
  <c r="J335" i="11"/>
  <c r="R379" i="11"/>
  <c r="X391" i="11"/>
  <c r="H179" i="11"/>
  <c r="Q287" i="11"/>
  <c r="AO299" i="11"/>
  <c r="AI323" i="11"/>
  <c r="AI335" i="11"/>
  <c r="Q379" i="11"/>
  <c r="AA296" i="11"/>
  <c r="AM324" i="11"/>
  <c r="F399" i="11"/>
  <c r="P353" i="11"/>
  <c r="P399" i="11"/>
  <c r="AG257" i="11"/>
  <c r="AA324" i="11"/>
  <c r="AC214" i="11"/>
  <c r="AP404" i="11"/>
  <c r="AD404" i="11"/>
  <c r="AH404" i="11"/>
  <c r="V404" i="11"/>
  <c r="R404" i="11"/>
  <c r="AC404" i="11"/>
  <c r="F404" i="11"/>
  <c r="AG404" i="11"/>
  <c r="U404" i="11"/>
  <c r="AJ404" i="11"/>
  <c r="W404" i="11"/>
  <c r="AN404" i="11"/>
  <c r="X404" i="11"/>
  <c r="H404" i="11"/>
  <c r="AQ404" i="11"/>
  <c r="AK404" i="11"/>
  <c r="AL404" i="11"/>
  <c r="T404" i="11"/>
  <c r="AD20" i="11"/>
  <c r="AP20" i="11"/>
  <c r="AJ20" i="11"/>
  <c r="AJ17" i="11"/>
  <c r="AB17" i="11"/>
  <c r="P17" i="11"/>
  <c r="AP17" i="11"/>
  <c r="L17" i="11"/>
  <c r="AH17" i="11"/>
  <c r="V17" i="11"/>
  <c r="AM20" i="11"/>
  <c r="O20" i="11"/>
  <c r="AR17" i="11"/>
  <c r="AK33" i="11"/>
  <c r="AE17" i="11"/>
  <c r="AF35" i="11"/>
  <c r="AP35" i="11"/>
  <c r="R35" i="11"/>
  <c r="P35" i="11"/>
  <c r="Z35" i="11"/>
  <c r="J35" i="11"/>
  <c r="AD35" i="11"/>
  <c r="Y43" i="11"/>
  <c r="AJ43" i="11"/>
  <c r="Z43" i="11"/>
  <c r="F14" i="11"/>
  <c r="AL17" i="11"/>
  <c r="AF17" i="11"/>
  <c r="AK17" i="11"/>
  <c r="AQ17" i="11"/>
  <c r="R17" i="11"/>
  <c r="F17" i="11"/>
  <c r="AB43" i="11"/>
  <c r="R33" i="11"/>
  <c r="X33" i="11"/>
  <c r="D30" i="11"/>
  <c r="Z30" i="11"/>
  <c r="P30" i="11"/>
  <c r="Z17" i="11"/>
  <c r="T17" i="11"/>
  <c r="AD17" i="11"/>
  <c r="Y17" i="11"/>
  <c r="X17" i="11"/>
  <c r="J17" i="11"/>
  <c r="AF43" i="11"/>
  <c r="T15" i="8"/>
  <c r="T14" i="8"/>
  <c r="X13" i="11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F74" i="11"/>
  <c r="Q74" i="11"/>
  <c r="R74" i="11"/>
  <c r="AP74" i="11"/>
  <c r="H74" i="11"/>
  <c r="AK74" i="11"/>
  <c r="X74" i="11"/>
  <c r="AD74" i="11"/>
  <c r="J74" i="11"/>
  <c r="S74" i="11"/>
  <c r="AO74" i="11"/>
  <c r="AB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D397" i="11"/>
  <c r="AJ397" i="11"/>
  <c r="AP397" i="11"/>
  <c r="AN397" i="11"/>
  <c r="AA397" i="11"/>
  <c r="R397" i="11"/>
  <c r="X397" i="11"/>
  <c r="AF397" i="11"/>
  <c r="AE397" i="11"/>
  <c r="AQ397" i="11"/>
  <c r="L397" i="11"/>
  <c r="F397" i="11"/>
  <c r="O397" i="11"/>
  <c r="AB397" i="11"/>
  <c r="J397" i="11"/>
  <c r="S397" i="11"/>
  <c r="AI397" i="11"/>
  <c r="D397" i="11"/>
  <c r="AD14" i="11"/>
  <c r="AJ14" i="11"/>
  <c r="AP14" i="11"/>
  <c r="AH14" i="11"/>
  <c r="X14" i="11"/>
  <c r="D14" i="11"/>
  <c r="V14" i="11"/>
  <c r="AN14" i="11"/>
  <c r="R14" i="11"/>
  <c r="J14" i="11"/>
  <c r="AD76" i="11"/>
  <c r="AP76" i="11"/>
  <c r="AQ76" i="11"/>
  <c r="J76" i="11"/>
  <c r="AO79" i="11"/>
  <c r="H79" i="11"/>
  <c r="AP79" i="11"/>
  <c r="Q79" i="11"/>
  <c r="Z79" i="11"/>
  <c r="L79" i="11"/>
  <c r="R79" i="11"/>
  <c r="AD79" i="11"/>
  <c r="AI79" i="11"/>
  <c r="AQ79" i="11"/>
  <c r="AF79" i="11"/>
  <c r="R93" i="11"/>
  <c r="AL93" i="11"/>
  <c r="P93" i="11"/>
  <c r="AB93" i="11"/>
  <c r="F93" i="11"/>
  <c r="X91" i="11"/>
  <c r="S91" i="11"/>
  <c r="J91" i="11"/>
  <c r="Y91" i="11"/>
  <c r="AK91" i="11"/>
  <c r="P91" i="11"/>
  <c r="V91" i="11"/>
  <c r="AB91" i="11"/>
  <c r="AF91" i="11"/>
  <c r="AQ91" i="11"/>
  <c r="R91" i="11"/>
  <c r="AN91" i="11"/>
  <c r="Z91" i="11"/>
  <c r="AO134" i="11"/>
  <c r="L134" i="11"/>
  <c r="Q134" i="11"/>
  <c r="J134" i="11"/>
  <c r="W134" i="11"/>
  <c r="S134" i="11"/>
  <c r="AI134" i="11"/>
  <c r="AD134" i="11"/>
  <c r="AE134" i="11"/>
  <c r="V134" i="11"/>
  <c r="AJ129" i="11"/>
  <c r="V129" i="11"/>
  <c r="P129" i="11"/>
  <c r="L129" i="11"/>
  <c r="F129" i="11"/>
  <c r="AD129" i="11"/>
  <c r="AH129" i="11"/>
  <c r="S129" i="11"/>
  <c r="W129" i="11"/>
  <c r="AE129" i="11"/>
  <c r="Q129" i="11"/>
  <c r="AQ129" i="11"/>
  <c r="AC129" i="11"/>
  <c r="AF129" i="11"/>
  <c r="X129" i="11"/>
  <c r="Z129" i="11"/>
  <c r="X153" i="11"/>
  <c r="AD153" i="11"/>
  <c r="AK153" i="11"/>
  <c r="AJ153" i="11"/>
  <c r="S153" i="11"/>
  <c r="L203" i="11"/>
  <c r="F203" i="11"/>
  <c r="P203" i="11"/>
  <c r="AB203" i="11"/>
  <c r="J203" i="11"/>
  <c r="AL203" i="11"/>
  <c r="V203" i="11"/>
  <c r="AH203" i="11"/>
  <c r="AK203" i="11"/>
  <c r="Z203" i="11"/>
  <c r="AE203" i="11"/>
  <c r="AQ203" i="11"/>
  <c r="Q200" i="11"/>
  <c r="AD200" i="11"/>
  <c r="AB200" i="11"/>
  <c r="AK200" i="11"/>
  <c r="AF200" i="11"/>
  <c r="L200" i="11"/>
  <c r="X200" i="11"/>
  <c r="W200" i="11"/>
  <c r="AF197" i="11"/>
  <c r="Z197" i="11"/>
  <c r="AO197" i="11"/>
  <c r="X197" i="11"/>
  <c r="H197" i="11"/>
  <c r="AO181" i="11"/>
  <c r="Q181" i="11"/>
  <c r="Q178" i="11"/>
  <c r="AH178" i="11"/>
  <c r="L178" i="11"/>
  <c r="AO178" i="11"/>
  <c r="AF178" i="11"/>
  <c r="F178" i="11"/>
  <c r="AK178" i="11"/>
  <c r="AI178" i="11"/>
  <c r="AB178" i="11"/>
  <c r="Y227" i="11"/>
  <c r="AD227" i="11"/>
  <c r="O227" i="11"/>
  <c r="AC227" i="11"/>
  <c r="W227" i="11"/>
  <c r="AO227" i="11"/>
  <c r="AK227" i="11"/>
  <c r="AI227" i="11"/>
  <c r="R227" i="11"/>
  <c r="D227" i="11"/>
  <c r="AM227" i="11"/>
  <c r="AQ227" i="11"/>
  <c r="L227" i="11"/>
  <c r="U227" i="11"/>
  <c r="J227" i="11"/>
  <c r="Q258" i="11"/>
  <c r="S258" i="11"/>
  <c r="J258" i="11"/>
  <c r="AJ258" i="11"/>
  <c r="F258" i="11"/>
  <c r="AK258" i="11"/>
  <c r="D258" i="11"/>
  <c r="O258" i="11"/>
  <c r="AQ258" i="11"/>
  <c r="R258" i="11"/>
  <c r="P258" i="11"/>
  <c r="AN258" i="11"/>
  <c r="AB258" i="11"/>
  <c r="AE253" i="11"/>
  <c r="R253" i="11"/>
  <c r="O253" i="11"/>
  <c r="AC253" i="11"/>
  <c r="AQ253" i="11"/>
  <c r="J253" i="11"/>
  <c r="AM253" i="11"/>
  <c r="D253" i="11"/>
  <c r="H253" i="11"/>
  <c r="Q253" i="11"/>
  <c r="Y253" i="11"/>
  <c r="P253" i="11"/>
  <c r="H250" i="11"/>
  <c r="Q250" i="11"/>
  <c r="Y250" i="11"/>
  <c r="R250" i="11"/>
  <c r="P250" i="11"/>
  <c r="F250" i="11"/>
  <c r="W250" i="11"/>
  <c r="AF250" i="11"/>
  <c r="AG250" i="11"/>
  <c r="AO250" i="11"/>
  <c r="S250" i="11"/>
  <c r="AE250" i="11"/>
  <c r="AP250" i="11"/>
  <c r="AN250" i="11"/>
  <c r="AH250" i="11"/>
  <c r="Z250" i="11"/>
  <c r="AE245" i="11"/>
  <c r="O245" i="11"/>
  <c r="U245" i="11"/>
  <c r="AF245" i="11"/>
  <c r="Z245" i="11"/>
  <c r="Y245" i="11"/>
  <c r="L245" i="11"/>
  <c r="D245" i="11"/>
  <c r="AC245" i="11"/>
  <c r="AA245" i="11"/>
  <c r="AI245" i="11"/>
  <c r="Q245" i="11"/>
  <c r="AC242" i="11"/>
  <c r="AE242" i="11"/>
  <c r="O242" i="11"/>
  <c r="V242" i="11"/>
  <c r="AN242" i="11"/>
  <c r="X242" i="11"/>
  <c r="AI242" i="11"/>
  <c r="AK242" i="11"/>
  <c r="W242" i="11"/>
  <c r="Y242" i="11"/>
  <c r="AD242" i="11"/>
  <c r="AA242" i="11"/>
  <c r="F242" i="11"/>
  <c r="Q242" i="11"/>
  <c r="R242" i="11"/>
  <c r="L242" i="11"/>
  <c r="S273" i="11"/>
  <c r="AD273" i="11"/>
  <c r="AC273" i="11"/>
  <c r="AI273" i="11"/>
  <c r="AE273" i="11"/>
  <c r="L273" i="11"/>
  <c r="X273" i="11"/>
  <c r="R273" i="11"/>
  <c r="AB273" i="11"/>
  <c r="AN273" i="11"/>
  <c r="O273" i="11"/>
  <c r="W273" i="11"/>
  <c r="Y273" i="11"/>
  <c r="AJ273" i="11"/>
  <c r="F273" i="11"/>
  <c r="AP273" i="11"/>
  <c r="U273" i="11"/>
  <c r="D273" i="11"/>
  <c r="AG273" i="11"/>
  <c r="AM273" i="11"/>
  <c r="AO273" i="11"/>
  <c r="AF273" i="11"/>
  <c r="Z273" i="11"/>
  <c r="S277" i="11"/>
  <c r="AP277" i="11"/>
  <c r="H277" i="11"/>
  <c r="R277" i="11"/>
  <c r="AK277" i="11"/>
  <c r="Q277" i="11"/>
  <c r="X277" i="11"/>
  <c r="J277" i="11"/>
  <c r="AN277" i="11"/>
  <c r="Y277" i="11"/>
  <c r="AI277" i="11"/>
  <c r="AF277" i="11"/>
  <c r="Z277" i="11"/>
  <c r="AO277" i="11"/>
  <c r="AQ277" i="11"/>
  <c r="AB277" i="11"/>
  <c r="L277" i="11"/>
  <c r="AH277" i="11"/>
  <c r="W277" i="11"/>
  <c r="AJ277" i="11"/>
  <c r="AI306" i="11"/>
  <c r="Q306" i="11"/>
  <c r="R306" i="11"/>
  <c r="J306" i="11"/>
  <c r="P306" i="11"/>
  <c r="AK306" i="11"/>
  <c r="AC306" i="11"/>
  <c r="AQ306" i="11"/>
  <c r="AD306" i="11"/>
  <c r="AB306" i="11"/>
  <c r="AE306" i="11"/>
  <c r="AG337" i="11"/>
  <c r="Y337" i="11"/>
  <c r="AD337" i="11"/>
  <c r="AH337" i="11"/>
  <c r="J337" i="11"/>
  <c r="AM337" i="11"/>
  <c r="AA337" i="11"/>
  <c r="AF337" i="11"/>
  <c r="S337" i="11"/>
  <c r="Q337" i="11"/>
  <c r="AE337" i="11"/>
  <c r="AC330" i="11"/>
  <c r="H330" i="11"/>
  <c r="Q330" i="11"/>
  <c r="L330" i="11"/>
  <c r="J330" i="11"/>
  <c r="X330" i="11"/>
  <c r="AB330" i="11"/>
  <c r="AA330" i="11"/>
  <c r="W330" i="11"/>
  <c r="AF330" i="11"/>
  <c r="AG330" i="11"/>
  <c r="AQ330" i="11"/>
  <c r="Y330" i="11"/>
  <c r="AD330" i="11"/>
  <c r="AP330" i="11"/>
  <c r="AN330" i="11"/>
  <c r="P330" i="11"/>
  <c r="D330" i="11"/>
  <c r="AE330" i="11"/>
  <c r="O330" i="11"/>
  <c r="Z330" i="11"/>
  <c r="L309" i="11"/>
  <c r="R309" i="11"/>
  <c r="P309" i="11"/>
  <c r="AC309" i="11"/>
  <c r="J309" i="11"/>
  <c r="AF309" i="11"/>
  <c r="S309" i="11"/>
  <c r="H309" i="11"/>
  <c r="X309" i="11"/>
  <c r="V309" i="11"/>
  <c r="AB309" i="11"/>
  <c r="Y309" i="11"/>
  <c r="AP309" i="11"/>
  <c r="AQ309" i="11"/>
  <c r="AL368" i="11"/>
  <c r="R368" i="11"/>
  <c r="AI368" i="11"/>
  <c r="AN368" i="11"/>
  <c r="J368" i="11"/>
  <c r="AM368" i="11"/>
  <c r="S368" i="11"/>
  <c r="AP368" i="11"/>
  <c r="AO368" i="11"/>
  <c r="AC368" i="11"/>
  <c r="W368" i="11"/>
  <c r="Z368" i="11"/>
  <c r="O368" i="11"/>
  <c r="AL364" i="11"/>
  <c r="AK364" i="11"/>
  <c r="S364" i="11"/>
  <c r="AJ364" i="11"/>
  <c r="AP364" i="11"/>
  <c r="X364" i="11"/>
  <c r="AC364" i="11"/>
  <c r="AE364" i="11"/>
  <c r="R364" i="11"/>
  <c r="AI364" i="11"/>
  <c r="J364" i="11"/>
  <c r="AD364" i="11"/>
  <c r="F351" i="11"/>
  <c r="AE351" i="11"/>
  <c r="P351" i="11"/>
  <c r="AB351" i="11"/>
  <c r="AD351" i="11"/>
  <c r="AP351" i="11"/>
  <c r="L351" i="11"/>
  <c r="Y351" i="11"/>
  <c r="AJ351" i="11"/>
  <c r="AN351" i="11"/>
  <c r="U351" i="11"/>
  <c r="S351" i="11"/>
  <c r="J351" i="11"/>
  <c r="AA351" i="11"/>
  <c r="AO370" i="11"/>
  <c r="AC370" i="11"/>
  <c r="AK370" i="11"/>
  <c r="AD370" i="11"/>
  <c r="AA370" i="11"/>
  <c r="V370" i="11"/>
  <c r="AE370" i="11"/>
  <c r="AQ370" i="11"/>
  <c r="R370" i="11"/>
  <c r="D370" i="11"/>
  <c r="AB370" i="11"/>
  <c r="AN370" i="11"/>
  <c r="W370" i="11"/>
  <c r="AL391" i="11"/>
  <c r="H391" i="11"/>
  <c r="D391" i="11"/>
  <c r="U391" i="11"/>
  <c r="AC391" i="11"/>
  <c r="R391" i="11"/>
  <c r="L391" i="11"/>
  <c r="AA391" i="11"/>
  <c r="S391" i="11"/>
  <c r="AE391" i="11"/>
  <c r="P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U374" i="11"/>
  <c r="L374" i="11"/>
  <c r="D374" i="11"/>
  <c r="X374" i="11"/>
  <c r="AH374" i="11"/>
  <c r="AM374" i="11"/>
  <c r="AA374" i="11"/>
  <c r="AQ374" i="11"/>
  <c r="S374" i="11"/>
  <c r="AD374" i="11"/>
  <c r="AN374" i="11"/>
  <c r="V374" i="11"/>
  <c r="Y374" i="11"/>
  <c r="AG374" i="11"/>
  <c r="AF374" i="11"/>
  <c r="D403" i="11"/>
  <c r="O403" i="11"/>
  <c r="O398" i="11"/>
  <c r="AA398" i="11"/>
  <c r="AM398" i="11"/>
  <c r="U398" i="11"/>
  <c r="AG395" i="11"/>
  <c r="U395" i="11"/>
  <c r="AM395" i="11"/>
  <c r="AG390" i="11"/>
  <c r="O390" i="11"/>
  <c r="AA387" i="11"/>
  <c r="O387" i="11"/>
  <c r="AG387" i="11"/>
  <c r="AG20" i="11"/>
  <c r="AA20" i="11"/>
  <c r="W14" i="11"/>
  <c r="AO14" i="11"/>
  <c r="AK14" i="11"/>
  <c r="L20" i="11"/>
  <c r="W20" i="11"/>
  <c r="AO20" i="11"/>
  <c r="AE20" i="11"/>
  <c r="AH20" i="11"/>
  <c r="S20" i="11"/>
  <c r="AJ391" i="11"/>
  <c r="Y391" i="11"/>
  <c r="AB364" i="11"/>
  <c r="AP197" i="11"/>
  <c r="AM250" i="11"/>
  <c r="AI330" i="11"/>
  <c r="AA364" i="11"/>
  <c r="AJ245" i="11"/>
  <c r="AQ197" i="11"/>
  <c r="AJ203" i="11"/>
  <c r="AQ134" i="11"/>
  <c r="V391" i="11"/>
  <c r="O384" i="11"/>
  <c r="AN134" i="11"/>
  <c r="AP91" i="11"/>
  <c r="L91" i="11"/>
  <c r="AD93" i="11"/>
  <c r="L364" i="11"/>
  <c r="AN364" i="11"/>
  <c r="Q309" i="11"/>
  <c r="AI337" i="11"/>
  <c r="P337" i="11"/>
  <c r="S245" i="11"/>
  <c r="AI253" i="11"/>
  <c r="AD203" i="11"/>
  <c r="Z364" i="11"/>
  <c r="Z200" i="11"/>
  <c r="Z134" i="11"/>
  <c r="Z258" i="11"/>
  <c r="AA390" i="11"/>
  <c r="U258" i="11"/>
  <c r="J129" i="11"/>
  <c r="AF391" i="11"/>
  <c r="AF93" i="11"/>
  <c r="AF364" i="11"/>
  <c r="AF351" i="11"/>
  <c r="D250" i="11"/>
  <c r="AF134" i="11"/>
  <c r="AF370" i="11"/>
  <c r="U390" i="11"/>
  <c r="P364" i="11"/>
  <c r="V253" i="11"/>
  <c r="AQ178" i="11"/>
  <c r="D395" i="11"/>
  <c r="D398" i="11"/>
  <c r="D242" i="11"/>
  <c r="S79" i="11"/>
  <c r="V79" i="11"/>
  <c r="AG227" i="11"/>
  <c r="AM245" i="11"/>
  <c r="AM351" i="11"/>
  <c r="U389" i="11"/>
  <c r="O309" i="11"/>
  <c r="X368" i="11"/>
  <c r="Y370" i="11"/>
  <c r="W309" i="11"/>
  <c r="J200" i="11"/>
  <c r="U253" i="11"/>
  <c r="Y134" i="11"/>
  <c r="W258" i="11"/>
  <c r="H129" i="11"/>
  <c r="AH351" i="11"/>
  <c r="U277" i="11"/>
  <c r="AG403" i="11"/>
  <c r="O389" i="11"/>
  <c r="AG368" i="11"/>
  <c r="AJ134" i="11"/>
  <c r="AO76" i="11"/>
  <c r="AB245" i="11"/>
  <c r="AH242" i="11"/>
  <c r="AH370" i="11"/>
  <c r="F374" i="11"/>
  <c r="D387" i="11"/>
  <c r="U242" i="11"/>
  <c r="AA306" i="11"/>
  <c r="AM370" i="11"/>
  <c r="V330" i="11"/>
  <c r="X258" i="11"/>
  <c r="X370" i="11"/>
  <c r="X250" i="11"/>
  <c r="AQ250" i="11"/>
  <c r="AK330" i="11"/>
  <c r="S242" i="11"/>
  <c r="R374" i="11"/>
  <c r="AH391" i="11"/>
  <c r="AH273" i="11"/>
  <c r="V351" i="11"/>
  <c r="D351" i="11"/>
  <c r="L337" i="11"/>
  <c r="AC258" i="11"/>
  <c r="O250" i="11"/>
  <c r="AI19" i="11"/>
  <c r="X19" i="11"/>
  <c r="AC19" i="11"/>
  <c r="AJ19" i="11"/>
  <c r="Q19" i="11"/>
  <c r="AD19" i="11"/>
  <c r="X65" i="11"/>
  <c r="J65" i="11"/>
  <c r="AB65" i="11"/>
  <c r="AH65" i="11"/>
  <c r="AP65" i="11"/>
  <c r="AI65" i="11"/>
  <c r="AQ65" i="11"/>
  <c r="AF65" i="11"/>
  <c r="AO145" i="11"/>
  <c r="S145" i="11"/>
  <c r="AC145" i="11"/>
  <c r="AJ145" i="11"/>
  <c r="R145" i="11"/>
  <c r="J145" i="11"/>
  <c r="AP145" i="11"/>
  <c r="AI145" i="11"/>
  <c r="AE145" i="11"/>
  <c r="H145" i="11"/>
  <c r="F145" i="11"/>
  <c r="V145" i="11"/>
  <c r="W205" i="11"/>
  <c r="AJ205" i="11"/>
  <c r="Q205" i="11"/>
  <c r="AL234" i="11"/>
  <c r="AD234" i="11"/>
  <c r="AH234" i="11"/>
  <c r="F234" i="11"/>
  <c r="AI234" i="11"/>
  <c r="Y234" i="11"/>
  <c r="W234" i="11"/>
  <c r="AF234" i="11"/>
  <c r="X234" i="11"/>
  <c r="AN234" i="11"/>
  <c r="P234" i="11"/>
  <c r="AP234" i="11"/>
  <c r="AC234" i="11"/>
  <c r="AK234" i="11"/>
  <c r="Z234" i="11"/>
  <c r="AB290" i="11"/>
  <c r="AH290" i="11"/>
  <c r="X290" i="11"/>
  <c r="AP290" i="11"/>
  <c r="Y290" i="11"/>
  <c r="P290" i="11"/>
  <c r="V290" i="11"/>
  <c r="AK290" i="11"/>
  <c r="AO290" i="11"/>
  <c r="AJ290" i="11"/>
  <c r="AI290" i="11"/>
  <c r="L290" i="11"/>
  <c r="H290" i="11"/>
  <c r="AC290" i="11"/>
  <c r="AQ344" i="11"/>
  <c r="AO344" i="11"/>
  <c r="AD344" i="11"/>
  <c r="F344" i="11"/>
  <c r="J344" i="11"/>
  <c r="U344" i="11"/>
  <c r="R344" i="11"/>
  <c r="AF344" i="11"/>
  <c r="Q344" i="11"/>
  <c r="X344" i="11"/>
  <c r="S344" i="11"/>
  <c r="AN344" i="11"/>
  <c r="AA344" i="11"/>
  <c r="AB243" i="11"/>
  <c r="AH243" i="11"/>
  <c r="AN243" i="11"/>
  <c r="AB195" i="11"/>
  <c r="AN195" i="11"/>
  <c r="F179" i="11"/>
  <c r="P179" i="11"/>
  <c r="AH179" i="11"/>
  <c r="AH67" i="11"/>
  <c r="P67" i="11"/>
  <c r="F67" i="11"/>
  <c r="F57" i="11"/>
  <c r="V57" i="11"/>
  <c r="V19" i="11"/>
  <c r="AH19" i="11"/>
  <c r="AN19" i="11"/>
  <c r="AB19" i="11"/>
  <c r="P19" i="11"/>
  <c r="AI402" i="11"/>
  <c r="AO402" i="11"/>
  <c r="Q402" i="11"/>
  <c r="H402" i="11"/>
  <c r="Q393" i="11"/>
  <c r="AO393" i="11"/>
  <c r="H374" i="11"/>
  <c r="AI374" i="11"/>
  <c r="Q374" i="11"/>
  <c r="AC374" i="11"/>
  <c r="W374" i="11"/>
  <c r="AI358" i="11"/>
  <c r="AC358" i="11"/>
  <c r="W358" i="11"/>
  <c r="AC342" i="11"/>
  <c r="Q342" i="11"/>
  <c r="H342" i="11"/>
  <c r="Q329" i="11"/>
  <c r="AO329" i="11"/>
  <c r="AC329" i="11"/>
  <c r="AC297" i="11"/>
  <c r="AI297" i="11"/>
  <c r="W297" i="11"/>
  <c r="AI294" i="11"/>
  <c r="H294" i="11"/>
  <c r="Q294" i="11"/>
  <c r="AO294" i="11"/>
  <c r="H281" i="11"/>
  <c r="AO281" i="11"/>
  <c r="W281" i="11"/>
  <c r="AI278" i="11"/>
  <c r="AC278" i="11"/>
  <c r="W278" i="11"/>
  <c r="AI262" i="11"/>
  <c r="Q262" i="11"/>
  <c r="AO262" i="11"/>
  <c r="W262" i="11"/>
  <c r="H262" i="11"/>
  <c r="AC246" i="11"/>
  <c r="AI246" i="11"/>
  <c r="Q246" i="11"/>
  <c r="AO246" i="11"/>
  <c r="H246" i="11"/>
  <c r="AC230" i="11"/>
  <c r="AI230" i="11"/>
  <c r="Q230" i="11"/>
  <c r="AO214" i="11"/>
  <c r="W214" i="11"/>
  <c r="Q198" i="11"/>
  <c r="W198" i="11"/>
  <c r="AO153" i="11"/>
  <c r="D20" i="11"/>
  <c r="AH13" i="11"/>
  <c r="AE13" i="11"/>
  <c r="S13" i="11"/>
  <c r="AI14" i="11"/>
  <c r="AC14" i="11"/>
  <c r="S14" i="11"/>
  <c r="L19" i="11"/>
  <c r="AE19" i="11"/>
  <c r="H20" i="11"/>
  <c r="Y20" i="11"/>
  <c r="X20" i="11"/>
  <c r="P20" i="11"/>
  <c r="F20" i="11"/>
  <c r="AB20" i="11"/>
  <c r="AB404" i="11"/>
  <c r="AE404" i="11"/>
  <c r="AO404" i="11"/>
  <c r="S404" i="11"/>
  <c r="Z404" i="11"/>
  <c r="J404" i="11"/>
  <c r="AM404" i="11"/>
  <c r="AR404" i="11"/>
  <c r="AE93" i="11"/>
  <c r="AH134" i="11"/>
  <c r="AH284" i="11"/>
  <c r="AP391" i="11"/>
  <c r="AQ391" i="11"/>
  <c r="Y93" i="11"/>
  <c r="V368" i="11"/>
  <c r="AG258" i="11"/>
  <c r="AO19" i="11"/>
  <c r="Q226" i="11"/>
  <c r="AH93" i="11"/>
  <c r="R197" i="11"/>
  <c r="R19" i="11"/>
  <c r="L93" i="11"/>
  <c r="AM272" i="11"/>
  <c r="AM364" i="11"/>
  <c r="AO147" i="11"/>
  <c r="AP19" i="11"/>
  <c r="U250" i="11"/>
  <c r="Q145" i="11"/>
  <c r="AO374" i="11"/>
  <c r="AQ181" i="11"/>
  <c r="P243" i="11"/>
  <c r="H245" i="11"/>
  <c r="S267" i="11"/>
  <c r="V179" i="11"/>
  <c r="Q197" i="11"/>
  <c r="AJ197" i="11"/>
  <c r="AI203" i="11"/>
  <c r="Y205" i="11"/>
  <c r="AP205" i="11"/>
  <c r="AO91" i="11"/>
  <c r="X181" i="11"/>
  <c r="AM322" i="11"/>
  <c r="U14" i="11"/>
  <c r="Y129" i="11"/>
  <c r="U337" i="11"/>
  <c r="AC91" i="11"/>
  <c r="H91" i="11"/>
  <c r="X93" i="11"/>
  <c r="AP253" i="11"/>
  <c r="Q265" i="11"/>
  <c r="D364" i="11"/>
  <c r="AH368" i="11"/>
  <c r="AE309" i="11"/>
  <c r="AO309" i="11"/>
  <c r="R329" i="11"/>
  <c r="O337" i="11"/>
  <c r="F337" i="11"/>
  <c r="AO278" i="11"/>
  <c r="L284" i="11"/>
  <c r="V243" i="11"/>
  <c r="AQ245" i="11"/>
  <c r="AK253" i="11"/>
  <c r="D267" i="11"/>
  <c r="AI197" i="11"/>
  <c r="S203" i="11"/>
  <c r="H205" i="11"/>
  <c r="Q166" i="11"/>
  <c r="Z147" i="11"/>
  <c r="Z242" i="11"/>
  <c r="Z322" i="11"/>
  <c r="Z370" i="11"/>
  <c r="Z309" i="11"/>
  <c r="Z389" i="11"/>
  <c r="Z153" i="11"/>
  <c r="R129" i="11"/>
  <c r="AF267" i="11"/>
  <c r="AF253" i="11"/>
  <c r="AF368" i="11"/>
  <c r="AF227" i="11"/>
  <c r="AF287" i="11"/>
  <c r="AI147" i="11"/>
  <c r="AO175" i="11"/>
  <c r="P272" i="11"/>
  <c r="AF290" i="11"/>
  <c r="AF306" i="11"/>
  <c r="AC281" i="11"/>
  <c r="AK273" i="11"/>
  <c r="AP175" i="11"/>
  <c r="AM390" i="11"/>
  <c r="Q370" i="11"/>
  <c r="AD389" i="11"/>
  <c r="AM258" i="11"/>
  <c r="AD253" i="11"/>
  <c r="V76" i="11"/>
  <c r="AQ93" i="11"/>
  <c r="O395" i="11"/>
  <c r="H344" i="11"/>
  <c r="H358" i="11"/>
  <c r="AO242" i="11"/>
  <c r="AN178" i="11"/>
  <c r="AJ79" i="11"/>
  <c r="J79" i="11"/>
  <c r="AA227" i="11"/>
  <c r="AG245" i="11"/>
  <c r="AG351" i="11"/>
  <c r="AA309" i="11"/>
  <c r="D390" i="11"/>
  <c r="Y368" i="11"/>
  <c r="W329" i="11"/>
  <c r="AI281" i="11"/>
  <c r="AC198" i="11"/>
  <c r="AJ242" i="11"/>
  <c r="H272" i="11"/>
  <c r="U272" i="11"/>
  <c r="AC197" i="11"/>
  <c r="S272" i="11"/>
  <c r="AH145" i="11"/>
  <c r="AI198" i="11"/>
  <c r="AD322" i="11"/>
  <c r="AP272" i="11"/>
  <c r="AQ272" i="11"/>
  <c r="R290" i="11"/>
  <c r="AA272" i="11"/>
  <c r="H337" i="11"/>
  <c r="W253" i="11"/>
  <c r="AK134" i="11"/>
  <c r="AB179" i="11"/>
  <c r="AH272" i="11"/>
  <c r="Y364" i="11"/>
  <c r="W284" i="11"/>
  <c r="J234" i="11"/>
  <c r="W79" i="11"/>
  <c r="AK322" i="11"/>
  <c r="AE290" i="11"/>
  <c r="W294" i="11"/>
  <c r="AE374" i="11"/>
  <c r="R234" i="11"/>
  <c r="V144" i="11"/>
  <c r="V344" i="11"/>
  <c r="V389" i="11"/>
  <c r="AM403" i="11"/>
  <c r="AA368" i="11"/>
  <c r="AJ234" i="11"/>
  <c r="AC134" i="11"/>
  <c r="Q76" i="11"/>
  <c r="D368" i="11"/>
  <c r="AH309" i="11"/>
  <c r="P344" i="11"/>
  <c r="AN200" i="11"/>
  <c r="V277" i="11"/>
  <c r="F306" i="11"/>
  <c r="P370" i="11"/>
  <c r="AN290" i="11"/>
  <c r="P374" i="11"/>
  <c r="AA277" i="11"/>
  <c r="O181" i="11"/>
  <c r="D337" i="11"/>
  <c r="AG242" i="11"/>
  <c r="AG370" i="11"/>
  <c r="O391" i="11"/>
  <c r="Q44" i="11"/>
  <c r="AO364" i="11"/>
  <c r="AP258" i="11"/>
  <c r="AJ306" i="11"/>
  <c r="AJ344" i="11"/>
  <c r="AJ370" i="11"/>
  <c r="AJ250" i="11"/>
  <c r="AJ330" i="11"/>
  <c r="AQ368" i="11"/>
  <c r="AE258" i="11"/>
  <c r="AJ374" i="11"/>
  <c r="J290" i="11"/>
  <c r="V245" i="11"/>
  <c r="D384" i="11"/>
  <c r="AP284" i="11"/>
  <c r="AC393" i="11"/>
  <c r="H393" i="11"/>
  <c r="AO342" i="11"/>
  <c r="AN67" i="11"/>
  <c r="AP245" i="11"/>
  <c r="AA253" i="11"/>
  <c r="AN129" i="11"/>
  <c r="AO330" i="11"/>
  <c r="H214" i="11"/>
  <c r="D277" i="11"/>
  <c r="AP227" i="11"/>
  <c r="AE227" i="11"/>
  <c r="X227" i="11"/>
  <c r="AN36" i="11"/>
  <c r="AE36" i="11"/>
  <c r="P36" i="11"/>
  <c r="AP36" i="11"/>
  <c r="J36" i="11"/>
  <c r="AH36" i="11"/>
  <c r="AO36" i="11"/>
  <c r="S36" i="11"/>
  <c r="AP25" i="11"/>
  <c r="D25" i="11"/>
  <c r="AQ25" i="11"/>
  <c r="AM25" i="11"/>
  <c r="W25" i="11"/>
  <c r="AG25" i="11"/>
  <c r="AD25" i="11"/>
  <c r="Q25" i="11"/>
  <c r="S25" i="11"/>
  <c r="AJ25" i="11"/>
  <c r="L25" i="11"/>
  <c r="U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E62" i="11"/>
  <c r="AK62" i="11"/>
  <c r="AP62" i="11"/>
  <c r="Q62" i="11"/>
  <c r="AQ62" i="11"/>
  <c r="AD62" i="11"/>
  <c r="AI62" i="11"/>
  <c r="Y62" i="11"/>
  <c r="AP110" i="11"/>
  <c r="R110" i="11"/>
  <c r="X110" i="11"/>
  <c r="Z110" i="11"/>
  <c r="S143" i="11"/>
  <c r="AE143" i="11"/>
  <c r="AO143" i="11"/>
  <c r="AF143" i="11"/>
  <c r="J143" i="11"/>
  <c r="AQ191" i="11"/>
  <c r="U191" i="11"/>
  <c r="Z191" i="11"/>
  <c r="Y191" i="11"/>
  <c r="X191" i="11"/>
  <c r="AG191" i="11"/>
  <c r="AO184" i="11"/>
  <c r="Q184" i="11"/>
  <c r="AI184" i="11"/>
  <c r="AC184" i="11"/>
  <c r="L184" i="11"/>
  <c r="R184" i="11"/>
  <c r="AB184" i="11"/>
  <c r="J184" i="11"/>
  <c r="AF184" i="11"/>
  <c r="H184" i="11"/>
  <c r="AH184" i="11"/>
  <c r="AD184" i="11"/>
  <c r="AN184" i="11"/>
  <c r="F184" i="11"/>
  <c r="X239" i="11"/>
  <c r="L239" i="11"/>
  <c r="J239" i="11"/>
  <c r="AK239" i="11"/>
  <c r="S239" i="11"/>
  <c r="AQ239" i="11"/>
  <c r="AD239" i="11"/>
  <c r="AA239" i="11"/>
  <c r="AP239" i="11"/>
  <c r="AF239" i="11"/>
  <c r="Z239" i="11"/>
  <c r="R239" i="11"/>
  <c r="Y239" i="11"/>
  <c r="AG239" i="11"/>
  <c r="AL214" i="11"/>
  <c r="L214" i="11"/>
  <c r="AP214" i="11"/>
  <c r="AJ214" i="11"/>
  <c r="S214" i="11"/>
  <c r="P214" i="11"/>
  <c r="AE214" i="11"/>
  <c r="X214" i="11"/>
  <c r="AF214" i="11"/>
  <c r="Y214" i="11"/>
  <c r="AH214" i="11"/>
  <c r="R211" i="11"/>
  <c r="AK211" i="11"/>
  <c r="J211" i="11"/>
  <c r="AC211" i="11"/>
  <c r="L211" i="11"/>
  <c r="AI211" i="11"/>
  <c r="AJ211" i="11"/>
  <c r="AQ211" i="11"/>
  <c r="AO211" i="11"/>
  <c r="H211" i="11"/>
  <c r="Q211" i="11"/>
  <c r="W211" i="11"/>
  <c r="S211" i="11"/>
  <c r="AF211" i="11"/>
  <c r="AE269" i="11"/>
  <c r="W269" i="11"/>
  <c r="F269" i="11"/>
  <c r="P269" i="11"/>
  <c r="AH269" i="11"/>
  <c r="R269" i="11"/>
  <c r="X269" i="11"/>
  <c r="S269" i="11"/>
  <c r="L269" i="11"/>
  <c r="H269" i="11"/>
  <c r="Q269" i="11"/>
  <c r="AC269" i="11"/>
  <c r="AQ265" i="11"/>
  <c r="J265" i="11"/>
  <c r="V265" i="11"/>
  <c r="L260" i="11"/>
  <c r="AH260" i="11"/>
  <c r="AB260" i="11"/>
  <c r="AM260" i="11"/>
  <c r="AQ260" i="11"/>
  <c r="AA260" i="11"/>
  <c r="AK260" i="11"/>
  <c r="AG260" i="11"/>
  <c r="AP260" i="11"/>
  <c r="AJ260" i="11"/>
  <c r="Q260" i="11"/>
  <c r="AO260" i="11"/>
  <c r="S260" i="11"/>
  <c r="AE260" i="11"/>
  <c r="U260" i="11"/>
  <c r="F260" i="11"/>
  <c r="V260" i="11"/>
  <c r="X260" i="11"/>
  <c r="R260" i="11"/>
  <c r="AC260" i="11"/>
  <c r="AF260" i="11"/>
  <c r="AL300" i="11"/>
  <c r="AP300" i="11"/>
  <c r="S300" i="11"/>
  <c r="X300" i="11"/>
  <c r="J300" i="11"/>
  <c r="AO300" i="11"/>
  <c r="AI300" i="11"/>
  <c r="AB300" i="11"/>
  <c r="Y300" i="11"/>
  <c r="AD300" i="11"/>
  <c r="H300" i="11"/>
  <c r="AH300" i="11"/>
  <c r="V300" i="11"/>
  <c r="AQ300" i="11"/>
  <c r="X295" i="11"/>
  <c r="AJ295" i="11"/>
  <c r="AD295" i="11"/>
  <c r="H295" i="11"/>
  <c r="AI295" i="11"/>
  <c r="V295" i="11"/>
  <c r="AM295" i="11"/>
  <c r="S295" i="11"/>
  <c r="J295" i="11"/>
  <c r="AQ295" i="11"/>
  <c r="D295" i="11"/>
  <c r="Y295" i="11"/>
  <c r="U295" i="11"/>
  <c r="AO295" i="11"/>
  <c r="L286" i="11"/>
  <c r="R286" i="11"/>
  <c r="AI286" i="11"/>
  <c r="AJ286" i="11"/>
  <c r="AP286" i="11"/>
  <c r="V286" i="11"/>
  <c r="AC286" i="11"/>
  <c r="F286" i="11"/>
  <c r="Z286" i="11"/>
  <c r="AM286" i="11"/>
  <c r="AE286" i="11"/>
  <c r="AN286" i="11"/>
  <c r="AH286" i="11"/>
  <c r="H286" i="11"/>
  <c r="W286" i="11"/>
  <c r="AA286" i="11"/>
  <c r="AQ286" i="11"/>
  <c r="X281" i="11"/>
  <c r="AQ281" i="11"/>
  <c r="J281" i="11"/>
  <c r="S281" i="11"/>
  <c r="AD281" i="11"/>
  <c r="AE281" i="11"/>
  <c r="L281" i="11"/>
  <c r="P281" i="11"/>
  <c r="U281" i="11"/>
  <c r="AK281" i="11"/>
  <c r="AN281" i="11"/>
  <c r="O281" i="11"/>
  <c r="AA281" i="11"/>
  <c r="AK279" i="11"/>
  <c r="AE279" i="11"/>
  <c r="H279" i="11"/>
  <c r="AD279" i="11"/>
  <c r="X279" i="11"/>
  <c r="AJ279" i="11"/>
  <c r="R279" i="11"/>
  <c r="V279" i="11"/>
  <c r="W279" i="11"/>
  <c r="S279" i="11"/>
  <c r="Z279" i="11"/>
  <c r="F335" i="11"/>
  <c r="P335" i="11"/>
  <c r="AG335" i="11"/>
  <c r="AA335" i="11"/>
  <c r="AF335" i="11"/>
  <c r="AP335" i="11"/>
  <c r="O335" i="11"/>
  <c r="AM335" i="11"/>
  <c r="S335" i="11"/>
  <c r="AK335" i="11"/>
  <c r="AD335" i="11"/>
  <c r="AL332" i="11"/>
  <c r="AJ332" i="11"/>
  <c r="AC332" i="11"/>
  <c r="AE332" i="11"/>
  <c r="D332" i="11"/>
  <c r="U332" i="11"/>
  <c r="AD332" i="11"/>
  <c r="AK332" i="11"/>
  <c r="AM332" i="11"/>
  <c r="O332" i="11"/>
  <c r="H332" i="11"/>
  <c r="L332" i="11"/>
  <c r="R332" i="11"/>
  <c r="S332" i="11"/>
  <c r="Y332" i="11"/>
  <c r="AN321" i="11"/>
  <c r="AG321" i="11"/>
  <c r="AM321" i="11"/>
  <c r="AH321" i="11"/>
  <c r="AB321" i="11"/>
  <c r="AC321" i="11"/>
  <c r="R321" i="11"/>
  <c r="O321" i="11"/>
  <c r="X321" i="11"/>
  <c r="P321" i="11"/>
  <c r="H321" i="11"/>
  <c r="AF321" i="11"/>
  <c r="AI321" i="11"/>
  <c r="J321" i="11"/>
  <c r="AJ321" i="11"/>
  <c r="D318" i="11"/>
  <c r="U318" i="11"/>
  <c r="AD318" i="11"/>
  <c r="AP318" i="11"/>
  <c r="AQ318" i="11"/>
  <c r="AJ318" i="11"/>
  <c r="AO318" i="11"/>
  <c r="F318" i="11"/>
  <c r="AN318" i="11"/>
  <c r="AC318" i="11"/>
  <c r="AK318" i="11"/>
  <c r="Z318" i="11"/>
  <c r="L318" i="11"/>
  <c r="X318" i="11"/>
  <c r="V318" i="11"/>
  <c r="AI318" i="11"/>
  <c r="W318" i="11"/>
  <c r="J318" i="11"/>
  <c r="AG313" i="11"/>
  <c r="AM313" i="11"/>
  <c r="L313" i="11"/>
  <c r="V313" i="11"/>
  <c r="AA313" i="11"/>
  <c r="AH313" i="11"/>
  <c r="AB313" i="11"/>
  <c r="AP313" i="11"/>
  <c r="U313" i="11"/>
  <c r="D313" i="11"/>
  <c r="P313" i="11"/>
  <c r="Z313" i="11"/>
  <c r="AK313" i="11"/>
  <c r="R313" i="11"/>
  <c r="O313" i="11"/>
  <c r="AP307" i="11"/>
  <c r="AG307" i="11"/>
  <c r="D307" i="11"/>
  <c r="H307" i="11"/>
  <c r="Y307" i="11"/>
  <c r="AK307" i="11"/>
  <c r="AE307" i="11"/>
  <c r="AN307" i="11"/>
  <c r="W307" i="11"/>
  <c r="AM307" i="11"/>
  <c r="F307" i="11"/>
  <c r="AQ307" i="11"/>
  <c r="AF307" i="11"/>
  <c r="X307" i="11"/>
  <c r="J307" i="11"/>
  <c r="AC338" i="11"/>
  <c r="AI338" i="11"/>
  <c r="AQ338" i="11"/>
  <c r="AK338" i="11"/>
  <c r="X338" i="11"/>
  <c r="J338" i="11"/>
  <c r="F338" i="11"/>
  <c r="AH338" i="11"/>
  <c r="AA338" i="11"/>
  <c r="S338" i="11"/>
  <c r="AJ338" i="11"/>
  <c r="AN338" i="11"/>
  <c r="Y338" i="11"/>
  <c r="D338" i="11"/>
  <c r="AQ366" i="11"/>
  <c r="H366" i="11"/>
  <c r="D366" i="11"/>
  <c r="L366" i="11"/>
  <c r="V366" i="11"/>
  <c r="AG366" i="11"/>
  <c r="P366" i="11"/>
  <c r="AB366" i="11"/>
  <c r="AH366" i="11"/>
  <c r="AC366" i="11"/>
  <c r="Q366" i="11"/>
  <c r="J366" i="11"/>
  <c r="R366" i="11"/>
  <c r="Z366" i="11"/>
  <c r="Y366" i="11"/>
  <c r="U366" i="11"/>
  <c r="AJ366" i="11"/>
  <c r="S366" i="11"/>
  <c r="W366" i="11"/>
  <c r="AP366" i="11"/>
  <c r="AN355" i="11"/>
  <c r="Q355" i="11"/>
  <c r="AJ355" i="11"/>
  <c r="AO355" i="11"/>
  <c r="AC355" i="11"/>
  <c r="X355" i="11"/>
  <c r="Y355" i="11"/>
  <c r="P355" i="11"/>
  <c r="AI355" i="11"/>
  <c r="S355" i="11"/>
  <c r="AQ355" i="11"/>
  <c r="R355" i="11"/>
  <c r="AD355" i="11"/>
  <c r="F355" i="11"/>
  <c r="V355" i="11"/>
  <c r="T349" i="11"/>
  <c r="X349" i="11"/>
  <c r="P349" i="11"/>
  <c r="J349" i="11"/>
  <c r="H349" i="11"/>
  <c r="AH349" i="11"/>
  <c r="L349" i="11"/>
  <c r="Z349" i="11"/>
  <c r="AJ349" i="11"/>
  <c r="AB349" i="11"/>
  <c r="F349" i="11"/>
  <c r="AE349" i="11"/>
  <c r="R349" i="11"/>
  <c r="Q349" i="11"/>
  <c r="V349" i="11"/>
  <c r="AO349" i="11"/>
  <c r="R346" i="11"/>
  <c r="AH346" i="11"/>
  <c r="AG346" i="11"/>
  <c r="O346" i="11"/>
  <c r="AO346" i="11"/>
  <c r="AC346" i="11"/>
  <c r="W346" i="11"/>
  <c r="AF346" i="11"/>
  <c r="X346" i="11"/>
  <c r="AB346" i="11"/>
  <c r="V346" i="11"/>
  <c r="D346" i="11"/>
  <c r="AM346" i="11"/>
  <c r="AE346" i="11"/>
  <c r="AD346" i="11"/>
  <c r="AP346" i="11"/>
  <c r="AK346" i="11"/>
  <c r="Z346" i="11"/>
  <c r="Y342" i="11"/>
  <c r="AK342" i="11"/>
  <c r="S342" i="11"/>
  <c r="AQ342" i="11"/>
  <c r="AJ342" i="11"/>
  <c r="AN342" i="11"/>
  <c r="J342" i="11"/>
  <c r="AP342" i="11"/>
  <c r="AH342" i="11"/>
  <c r="F342" i="11"/>
  <c r="AF342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D371" i="11"/>
  <c r="AA371" i="11"/>
  <c r="AG371" i="11"/>
  <c r="O353" i="11"/>
  <c r="AA353" i="11"/>
  <c r="AG353" i="11"/>
  <c r="U349" i="11"/>
  <c r="AA349" i="11"/>
  <c r="AM342" i="11"/>
  <c r="O342" i="11"/>
  <c r="D342" i="11"/>
  <c r="AA342" i="11"/>
  <c r="AA334" i="11"/>
  <c r="O334" i="11"/>
  <c r="U334" i="11"/>
  <c r="AM334" i="11"/>
  <c r="AG334" i="11"/>
  <c r="D334" i="11"/>
  <c r="D326" i="11"/>
  <c r="AG326" i="11"/>
  <c r="AG318" i="11"/>
  <c r="AA312" i="11"/>
  <c r="D312" i="11"/>
  <c r="AG312" i="11"/>
  <c r="AM309" i="11"/>
  <c r="U309" i="11"/>
  <c r="AM306" i="11"/>
  <c r="D306" i="11"/>
  <c r="O306" i="11"/>
  <c r="U306" i="11"/>
  <c r="AG303" i="11"/>
  <c r="D303" i="11"/>
  <c r="O303" i="11"/>
  <c r="AM303" i="11"/>
  <c r="D300" i="11"/>
  <c r="AM300" i="11"/>
  <c r="O297" i="11"/>
  <c r="AG297" i="11"/>
  <c r="AM297" i="11"/>
  <c r="D290" i="11"/>
  <c r="O290" i="11"/>
  <c r="AM290" i="11"/>
  <c r="U290" i="11"/>
  <c r="AA290" i="11"/>
  <c r="AG290" i="11"/>
  <c r="D280" i="11"/>
  <c r="AM280" i="11"/>
  <c r="AG280" i="11"/>
  <c r="AA280" i="11"/>
  <c r="U280" i="11"/>
  <c r="O277" i="11"/>
  <c r="AG277" i="11"/>
  <c r="AA274" i="11"/>
  <c r="D274" i="11"/>
  <c r="AG274" i="11"/>
  <c r="U271" i="11"/>
  <c r="AG271" i="11"/>
  <c r="O271" i="11"/>
  <c r="AM269" i="11"/>
  <c r="AA269" i="11"/>
  <c r="D269" i="11"/>
  <c r="AG269" i="11"/>
  <c r="AA267" i="11"/>
  <c r="O267" i="11"/>
  <c r="D265" i="11"/>
  <c r="AM265" i="11"/>
  <c r="AG265" i="11"/>
  <c r="AA265" i="11"/>
  <c r="O265" i="11"/>
  <c r="AA263" i="11"/>
  <c r="AM263" i="11"/>
  <c r="AG263" i="11"/>
  <c r="AM261" i="11"/>
  <c r="D261" i="11"/>
  <c r="AG261" i="11"/>
  <c r="AG259" i="11"/>
  <c r="AA259" i="11"/>
  <c r="AM259" i="11"/>
  <c r="D257" i="11"/>
  <c r="O257" i="11"/>
  <c r="U257" i="11"/>
  <c r="AM255" i="11"/>
  <c r="AA255" i="11"/>
  <c r="U67" i="11"/>
  <c r="AG67" i="11"/>
  <c r="AM30" i="11"/>
  <c r="AG30" i="11"/>
  <c r="AB396" i="11"/>
  <c r="AN396" i="11"/>
  <c r="V388" i="11"/>
  <c r="AB388" i="11"/>
  <c r="AH388" i="11"/>
  <c r="AN380" i="11"/>
  <c r="P380" i="11"/>
  <c r="V380" i="11"/>
  <c r="AH380" i="11"/>
  <c r="AB372" i="11"/>
  <c r="F372" i="11"/>
  <c r="F364" i="11"/>
  <c r="AH364" i="11"/>
  <c r="V356" i="11"/>
  <c r="AH356" i="11"/>
  <c r="AH348" i="11"/>
  <c r="F348" i="11"/>
  <c r="AH340" i="11"/>
  <c r="V340" i="11"/>
  <c r="P340" i="11"/>
  <c r="AB340" i="11"/>
  <c r="AN332" i="11"/>
  <c r="F332" i="11"/>
  <c r="P332" i="11"/>
  <c r="AH319" i="11"/>
  <c r="V319" i="11"/>
  <c r="AN319" i="11"/>
  <c r="AB319" i="11"/>
  <c r="P319" i="11"/>
  <c r="V312" i="11"/>
  <c r="AB312" i="11"/>
  <c r="P245" i="11"/>
  <c r="AH245" i="11"/>
  <c r="AN245" i="11"/>
  <c r="F245" i="11"/>
  <c r="AN239" i="11"/>
  <c r="AB204" i="11"/>
  <c r="V204" i="11"/>
  <c r="F204" i="11"/>
  <c r="V197" i="11"/>
  <c r="F197" i="11"/>
  <c r="AN197" i="11"/>
  <c r="AH197" i="11"/>
  <c r="AB197" i="11"/>
  <c r="AH175" i="11"/>
  <c r="AN175" i="11"/>
  <c r="AB175" i="11"/>
  <c r="AN165" i="11"/>
  <c r="AH165" i="11"/>
  <c r="P149" i="11"/>
  <c r="AH124" i="11"/>
  <c r="AB124" i="11"/>
  <c r="AN108" i="11"/>
  <c r="AB108" i="11"/>
  <c r="F108" i="11"/>
  <c r="V101" i="11"/>
  <c r="AN95" i="11"/>
  <c r="P9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AO367" i="11"/>
  <c r="AI367" i="11"/>
  <c r="AC367" i="11"/>
  <c r="H367" i="11"/>
  <c r="Q367" i="11"/>
  <c r="W367" i="11"/>
  <c r="AO363" i="11"/>
  <c r="H363" i="11"/>
  <c r="AC363" i="11"/>
  <c r="Q363" i="11"/>
  <c r="AC351" i="11"/>
  <c r="Q351" i="11"/>
  <c r="AO351" i="11"/>
  <c r="H351" i="11"/>
  <c r="W351" i="11"/>
  <c r="AC347" i="11"/>
  <c r="AO347" i="11"/>
  <c r="Q347" i="11"/>
  <c r="W347" i="11"/>
  <c r="W335" i="11"/>
  <c r="AC335" i="11"/>
  <c r="Q335" i="11"/>
  <c r="W331" i="11"/>
  <c r="H331" i="11"/>
  <c r="AC315" i="11"/>
  <c r="W315" i="11"/>
  <c r="AO315" i="11"/>
  <c r="Q303" i="11"/>
  <c r="H303" i="11"/>
  <c r="AC303" i="11"/>
  <c r="AO303" i="11"/>
  <c r="AI299" i="11"/>
  <c r="H299" i="11"/>
  <c r="AC299" i="11"/>
  <c r="W299" i="11"/>
  <c r="AI287" i="11"/>
  <c r="AC283" i="11"/>
  <c r="H283" i="11"/>
  <c r="AI283" i="11"/>
  <c r="W283" i="11"/>
  <c r="Q283" i="11"/>
  <c r="Q267" i="11"/>
  <c r="W267" i="11"/>
  <c r="AO255" i="11"/>
  <c r="W255" i="11"/>
  <c r="AC255" i="11"/>
  <c r="AI239" i="11"/>
  <c r="AC239" i="11"/>
  <c r="Q239" i="11"/>
  <c r="H239" i="11"/>
  <c r="W239" i="11"/>
  <c r="AC235" i="11"/>
  <c r="H235" i="11"/>
  <c r="AO235" i="11"/>
  <c r="W235" i="11"/>
  <c r="W203" i="11"/>
  <c r="AO203" i="11"/>
  <c r="Q203" i="11"/>
  <c r="AI191" i="11"/>
  <c r="W175" i="11"/>
  <c r="H175" i="11"/>
  <c r="AL250" i="11"/>
  <c r="AN391" i="11"/>
  <c r="AB14" i="11"/>
  <c r="R351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H147" i="11"/>
  <c r="AE147" i="11"/>
  <c r="R147" i="11"/>
  <c r="AQ147" i="11"/>
  <c r="AD147" i="11"/>
  <c r="Q147" i="11"/>
  <c r="AJ147" i="11"/>
  <c r="AK147" i="11"/>
  <c r="AC147" i="11"/>
  <c r="L147" i="11"/>
  <c r="S147" i="11"/>
  <c r="X147" i="11"/>
  <c r="AF147" i="11"/>
  <c r="AA175" i="11"/>
  <c r="AK175" i="11"/>
  <c r="X175" i="11"/>
  <c r="S175" i="11"/>
  <c r="AF175" i="11"/>
  <c r="Z175" i="11"/>
  <c r="AQ175" i="11"/>
  <c r="L175" i="11"/>
  <c r="H226" i="11"/>
  <c r="J226" i="11"/>
  <c r="AA226" i="11"/>
  <c r="AP226" i="11"/>
  <c r="AB226" i="11"/>
  <c r="AM226" i="11"/>
  <c r="AL272" i="11"/>
  <c r="F272" i="11"/>
  <c r="O272" i="11"/>
  <c r="AN272" i="11"/>
  <c r="X272" i="11"/>
  <c r="W272" i="11"/>
  <c r="Y272" i="11"/>
  <c r="AJ272" i="11"/>
  <c r="V272" i="11"/>
  <c r="AD272" i="11"/>
  <c r="J272" i="11"/>
  <c r="R272" i="11"/>
  <c r="Z272" i="11"/>
  <c r="P267" i="11"/>
  <c r="V267" i="11"/>
  <c r="Z267" i="11"/>
  <c r="AQ267" i="11"/>
  <c r="L267" i="11"/>
  <c r="Y267" i="11"/>
  <c r="R267" i="11"/>
  <c r="AD267" i="11"/>
  <c r="AL304" i="11"/>
  <c r="S304" i="11"/>
  <c r="AP304" i="11"/>
  <c r="Q304" i="11"/>
  <c r="D304" i="11"/>
  <c r="AQ304" i="11"/>
  <c r="V304" i="11"/>
  <c r="AM304" i="11"/>
  <c r="AK304" i="11"/>
  <c r="AJ304" i="11"/>
  <c r="X304" i="11"/>
  <c r="AO304" i="11"/>
  <c r="W304" i="11"/>
  <c r="AN304" i="11"/>
  <c r="R304" i="11"/>
  <c r="Z304" i="11"/>
  <c r="F304" i="11"/>
  <c r="Y287" i="11"/>
  <c r="AH287" i="11"/>
  <c r="AM287" i="11"/>
  <c r="AD287" i="11"/>
  <c r="AQ287" i="11"/>
  <c r="AN287" i="11"/>
  <c r="U287" i="11"/>
  <c r="D287" i="11"/>
  <c r="L287" i="11"/>
  <c r="AQ284" i="11"/>
  <c r="AD284" i="11"/>
  <c r="X284" i="11"/>
  <c r="S284" i="11"/>
  <c r="Q284" i="11"/>
  <c r="AE284" i="11"/>
  <c r="AB284" i="11"/>
  <c r="D284" i="11"/>
  <c r="AJ284" i="11"/>
  <c r="AC284" i="11"/>
  <c r="H284" i="11"/>
  <c r="AM284" i="11"/>
  <c r="AK284" i="11"/>
  <c r="F284" i="11"/>
  <c r="R284" i="11"/>
  <c r="L329" i="11"/>
  <c r="O329" i="11"/>
  <c r="AM329" i="11"/>
  <c r="AB329" i="11"/>
  <c r="X329" i="11"/>
  <c r="AJ329" i="11"/>
  <c r="P329" i="11"/>
  <c r="AH329" i="11"/>
  <c r="AA329" i="11"/>
  <c r="AE329" i="11"/>
  <c r="Z329" i="11"/>
  <c r="AP329" i="11"/>
  <c r="S329" i="11"/>
  <c r="H322" i="11"/>
  <c r="R322" i="11"/>
  <c r="AN322" i="11"/>
  <c r="F322" i="11"/>
  <c r="AE322" i="11"/>
  <c r="S322" i="11"/>
  <c r="AA322" i="11"/>
  <c r="X322" i="11"/>
  <c r="AB322" i="11"/>
  <c r="W322" i="11"/>
  <c r="AP347" i="11"/>
  <c r="Y347" i="11"/>
  <c r="J347" i="11"/>
  <c r="AE347" i="11"/>
  <c r="X347" i="11"/>
  <c r="AD347" i="11"/>
  <c r="R347" i="11"/>
  <c r="V347" i="11"/>
  <c r="F347" i="11"/>
  <c r="AG347" i="11"/>
  <c r="Z347" i="11"/>
  <c r="AK347" i="11"/>
  <c r="P347" i="11"/>
  <c r="AJ347" i="11"/>
  <c r="AH347" i="11"/>
  <c r="AB347" i="11"/>
  <c r="AM347" i="11"/>
  <c r="AB240" i="11"/>
  <c r="AH240" i="11"/>
  <c r="F211" i="11"/>
  <c r="AH211" i="11"/>
  <c r="AB211" i="11"/>
  <c r="AN211" i="11"/>
  <c r="F201" i="11"/>
  <c r="P201" i="11"/>
  <c r="AB176" i="11"/>
  <c r="V176" i="11"/>
  <c r="AB163" i="11"/>
  <c r="AH163" i="11"/>
  <c r="P105" i="11"/>
  <c r="V105" i="11"/>
  <c r="F105" i="11"/>
  <c r="AN105" i="11"/>
  <c r="AH99" i="11"/>
  <c r="P99" i="11"/>
  <c r="V99" i="11"/>
  <c r="AB99" i="11"/>
  <c r="AH96" i="11"/>
  <c r="AN96" i="11"/>
  <c r="F35" i="11"/>
  <c r="AH35" i="11"/>
  <c r="AN35" i="11"/>
  <c r="AB25" i="11"/>
  <c r="F25" i="11"/>
  <c r="AN25" i="11"/>
  <c r="P25" i="11"/>
  <c r="AI396" i="11"/>
  <c r="Q396" i="11"/>
  <c r="W396" i="11"/>
  <c r="AO386" i="11"/>
  <c r="H386" i="11"/>
  <c r="AI386" i="11"/>
  <c r="H377" i="11"/>
  <c r="W377" i="11"/>
  <c r="AC377" i="11"/>
  <c r="Q377" i="11"/>
  <c r="AO377" i="11"/>
  <c r="AI361" i="11"/>
  <c r="AC361" i="11"/>
  <c r="Q345" i="11"/>
  <c r="AC345" i="11"/>
  <c r="Q326" i="11"/>
  <c r="AO326" i="11"/>
  <c r="H326" i="11"/>
  <c r="AI326" i="11"/>
  <c r="AC326" i="11"/>
  <c r="W326" i="11"/>
  <c r="H313" i="11"/>
  <c r="AO313" i="11"/>
  <c r="W313" i="11"/>
  <c r="AC313" i="11"/>
  <c r="AO249" i="11"/>
  <c r="AI249" i="11"/>
  <c r="H249" i="11"/>
  <c r="Q201" i="11"/>
  <c r="AO201" i="11"/>
  <c r="W169" i="11"/>
  <c r="AI169" i="11"/>
  <c r="U20" i="11"/>
  <c r="H13" i="11"/>
  <c r="AI13" i="11"/>
  <c r="Q14" i="11"/>
  <c r="AQ14" i="11"/>
  <c r="AE14" i="11"/>
  <c r="Y19" i="11"/>
  <c r="V20" i="11"/>
  <c r="AK20" i="11"/>
  <c r="Q20" i="11"/>
  <c r="AN20" i="11"/>
  <c r="J20" i="11"/>
  <c r="Y404" i="11"/>
  <c r="L404" i="11"/>
  <c r="AF404" i="11"/>
  <c r="O404" i="11"/>
  <c r="Q404" i="11"/>
  <c r="AA404" i="11"/>
  <c r="P404" i="11"/>
  <c r="D404" i="11"/>
  <c r="V93" i="11"/>
  <c r="AN284" i="11"/>
  <c r="H287" i="11"/>
  <c r="F134" i="11"/>
  <c r="V25" i="11"/>
  <c r="O284" i="11"/>
  <c r="AC203" i="11"/>
  <c r="S93" i="11"/>
  <c r="AJ65" i="11"/>
  <c r="S227" i="11"/>
  <c r="AM391" i="11"/>
  <c r="F175" i="11"/>
  <c r="AE197" i="11"/>
  <c r="R175" i="11"/>
  <c r="AO306" i="11"/>
  <c r="AH25" i="11"/>
  <c r="AC294" i="11"/>
  <c r="S197" i="11"/>
  <c r="U368" i="11"/>
  <c r="H306" i="11"/>
  <c r="AI214" i="11"/>
  <c r="S65" i="11"/>
  <c r="H65" i="11"/>
  <c r="AI351" i="11"/>
  <c r="H267" i="11"/>
  <c r="AQ205" i="11"/>
  <c r="J245" i="11"/>
  <c r="J267" i="11"/>
  <c r="AC267" i="11"/>
  <c r="P240" i="11"/>
  <c r="AK197" i="11"/>
  <c r="AI201" i="11"/>
  <c r="R203" i="11"/>
  <c r="R205" i="11"/>
  <c r="P176" i="11"/>
  <c r="AB134" i="11"/>
  <c r="AJ91" i="11"/>
  <c r="Y197" i="11"/>
  <c r="X253" i="11"/>
  <c r="Y181" i="11"/>
  <c r="U322" i="11"/>
  <c r="AI250" i="11"/>
  <c r="O14" i="11"/>
  <c r="AO345" i="11"/>
  <c r="Q91" i="11"/>
  <c r="AI91" i="11"/>
  <c r="J93" i="11"/>
  <c r="AQ364" i="11"/>
  <c r="P368" i="11"/>
  <c r="D309" i="11"/>
  <c r="AJ309" i="11"/>
  <c r="Y329" i="11"/>
  <c r="AC337" i="11"/>
  <c r="AO337" i="11"/>
  <c r="R245" i="11"/>
  <c r="S253" i="11"/>
  <c r="F267" i="11"/>
  <c r="AN240" i="11"/>
  <c r="AC226" i="11"/>
  <c r="AJ181" i="11"/>
  <c r="AD197" i="11"/>
  <c r="Y203" i="11"/>
  <c r="X205" i="11"/>
  <c r="AN176" i="11"/>
  <c r="AH176" i="11"/>
  <c r="H166" i="11"/>
  <c r="F391" i="11"/>
  <c r="Z287" i="11"/>
  <c r="Z306" i="11"/>
  <c r="Z374" i="11"/>
  <c r="Z337" i="11"/>
  <c r="AG384" i="11"/>
  <c r="AD391" i="11"/>
  <c r="Z93" i="11"/>
  <c r="Z205" i="11"/>
  <c r="AO129" i="11"/>
  <c r="AF203" i="11"/>
  <c r="AF258" i="11"/>
  <c r="AE277" i="11"/>
  <c r="AJ287" i="11"/>
  <c r="AJ175" i="11"/>
  <c r="AP129" i="11"/>
  <c r="AK389" i="11"/>
  <c r="AI370" i="11"/>
  <c r="L253" i="11"/>
  <c r="AP147" i="11"/>
  <c r="AQ145" i="11"/>
  <c r="AO258" i="11"/>
  <c r="AN144" i="11"/>
  <c r="AO391" i="11"/>
  <c r="S389" i="11"/>
  <c r="AI309" i="11"/>
  <c r="AG364" i="11"/>
  <c r="V284" i="11"/>
  <c r="L344" i="11"/>
  <c r="AQ242" i="11"/>
  <c r="H242" i="11"/>
  <c r="X79" i="11"/>
  <c r="F79" i="11"/>
  <c r="AE79" i="11"/>
  <c r="AG287" i="11"/>
  <c r="U387" i="11"/>
  <c r="AA347" i="11"/>
  <c r="AG309" i="11"/>
  <c r="AA403" i="11"/>
  <c r="AB391" i="11"/>
  <c r="AI345" i="11"/>
  <c r="AI329" i="11"/>
  <c r="W246" i="11"/>
  <c r="AD290" i="11"/>
  <c r="L272" i="11"/>
  <c r="F287" i="11"/>
  <c r="W230" i="11"/>
  <c r="W197" i="11"/>
  <c r="AA14" i="11"/>
  <c r="AN179" i="11"/>
  <c r="AH57" i="11"/>
  <c r="P145" i="11"/>
  <c r="W337" i="11"/>
  <c r="AK250" i="11"/>
  <c r="U267" i="11"/>
  <c r="W147" i="11"/>
  <c r="R134" i="11"/>
  <c r="AK76" i="11"/>
  <c r="AN57" i="11"/>
  <c r="AO198" i="11"/>
  <c r="F195" i="11"/>
  <c r="Y344" i="11"/>
  <c r="W364" i="11"/>
  <c r="W306" i="11"/>
  <c r="H273" i="11"/>
  <c r="J44" i="11"/>
  <c r="R287" i="11"/>
  <c r="AK272" i="11"/>
  <c r="AB201" i="11"/>
  <c r="AB389" i="11"/>
  <c r="AG267" i="11"/>
  <c r="AB35" i="11"/>
  <c r="J374" i="11"/>
  <c r="W342" i="11"/>
  <c r="H278" i="11"/>
  <c r="AB344" i="11"/>
  <c r="AG344" i="11"/>
  <c r="AO358" i="11"/>
  <c r="AJ368" i="11"/>
  <c r="L368" i="11"/>
  <c r="Q278" i="11"/>
  <c r="AC262" i="11"/>
  <c r="AQ234" i="11"/>
  <c r="H134" i="11"/>
  <c r="AC76" i="11"/>
  <c r="Q358" i="11"/>
  <c r="P200" i="11"/>
  <c r="P197" i="11"/>
  <c r="F309" i="11"/>
  <c r="AH267" i="11"/>
  <c r="P178" i="11"/>
  <c r="V306" i="11"/>
  <c r="V258" i="11"/>
  <c r="AH322" i="11"/>
  <c r="F370" i="11"/>
  <c r="V226" i="11"/>
  <c r="AB374" i="11"/>
  <c r="V234" i="11"/>
  <c r="U384" i="11"/>
  <c r="AA284" i="11"/>
  <c r="AM384" i="11"/>
  <c r="AM242" i="11"/>
  <c r="U370" i="11"/>
  <c r="AG391" i="11"/>
  <c r="AC304" i="11"/>
  <c r="H364" i="11"/>
  <c r="AH330" i="11"/>
  <c r="V250" i="11"/>
  <c r="AD226" i="11"/>
  <c r="J242" i="11"/>
  <c r="AD258" i="11"/>
  <c r="X306" i="11"/>
  <c r="AP344" i="11"/>
  <c r="J370" i="11"/>
  <c r="AD250" i="11"/>
  <c r="J304" i="11"/>
  <c r="R330" i="11"/>
  <c r="AI344" i="11"/>
  <c r="L258" i="11"/>
  <c r="S306" i="11"/>
  <c r="AK368" i="11"/>
  <c r="L306" i="11"/>
  <c r="S370" i="11"/>
  <c r="AP374" i="11"/>
  <c r="AN253" i="11"/>
  <c r="AQ351" i="11"/>
  <c r="AC272" i="11"/>
  <c r="AO396" i="11"/>
  <c r="W19" i="11"/>
  <c r="V35" i="11"/>
  <c r="AI393" i="11"/>
  <c r="Q227" i="11"/>
  <c r="AN93" i="11"/>
  <c r="X337" i="11"/>
  <c r="V195" i="11"/>
  <c r="O226" i="11"/>
  <c r="R153" i="11"/>
  <c r="H347" i="11"/>
  <c r="AD277" i="11"/>
  <c r="H227" i="11"/>
  <c r="F253" i="11"/>
  <c r="O175" i="11"/>
  <c r="AE153" i="11"/>
  <c r="AQ347" i="11"/>
  <c r="Y145" i="11"/>
  <c r="AC153" i="11"/>
  <c r="O322" i="11"/>
  <c r="L145" i="11"/>
  <c r="Y147" i="11"/>
  <c r="AJ227" i="11"/>
  <c r="AC35" i="11"/>
  <c r="X35" i="11"/>
  <c r="AJ35" i="11"/>
  <c r="S35" i="11"/>
  <c r="W35" i="11"/>
  <c r="F33" i="11"/>
  <c r="V33" i="11"/>
  <c r="AN33" i="11"/>
  <c r="AQ33" i="11"/>
  <c r="L33" i="11"/>
  <c r="AJ33" i="11"/>
  <c r="W33" i="11"/>
  <c r="J33" i="11"/>
  <c r="AP33" i="11"/>
  <c r="Y33" i="11"/>
  <c r="AF33" i="11"/>
  <c r="Z33" i="11"/>
  <c r="AE91" i="11"/>
  <c r="T138" i="11"/>
  <c r="J138" i="11"/>
  <c r="F138" i="11"/>
  <c r="AK138" i="11"/>
  <c r="V138" i="11"/>
  <c r="P138" i="11"/>
  <c r="AJ138" i="11"/>
  <c r="AP138" i="11"/>
  <c r="AD138" i="11"/>
  <c r="Y138" i="11"/>
  <c r="Z138" i="11"/>
  <c r="AE169" i="11"/>
  <c r="L169" i="11"/>
  <c r="AD169" i="11"/>
  <c r="AM169" i="11"/>
  <c r="AP165" i="11"/>
  <c r="AK165" i="11"/>
  <c r="Q165" i="11"/>
  <c r="AE165" i="11"/>
  <c r="AI165" i="11"/>
  <c r="AQ165" i="11"/>
  <c r="S165" i="11"/>
  <c r="AJ165" i="11"/>
  <c r="L165" i="11"/>
  <c r="X165" i="11"/>
  <c r="W165" i="11"/>
  <c r="AO165" i="11"/>
  <c r="Y165" i="11"/>
  <c r="R165" i="11"/>
  <c r="AC165" i="11"/>
  <c r="AQ201" i="11"/>
  <c r="Q209" i="11"/>
  <c r="AK209" i="11"/>
  <c r="AC209" i="11"/>
  <c r="X209" i="11"/>
  <c r="H209" i="11"/>
  <c r="AD209" i="11"/>
  <c r="AO209" i="11"/>
  <c r="F209" i="11"/>
  <c r="W209" i="11"/>
  <c r="R209" i="11"/>
  <c r="AE209" i="11"/>
  <c r="AF209" i="11"/>
  <c r="Z209" i="11"/>
  <c r="P262" i="11"/>
  <c r="AQ262" i="11"/>
  <c r="AG262" i="11"/>
  <c r="X262" i="11"/>
  <c r="AP262" i="11"/>
  <c r="AE262" i="11"/>
  <c r="AA262" i="11"/>
  <c r="AJ262" i="11"/>
  <c r="AD262" i="11"/>
  <c r="V262" i="11"/>
  <c r="AF262" i="11"/>
  <c r="U262" i="11"/>
  <c r="AH262" i="11"/>
  <c r="AL256" i="11"/>
  <c r="U256" i="11"/>
  <c r="AG256" i="11"/>
  <c r="AM256" i="11"/>
  <c r="AB256" i="11"/>
  <c r="D256" i="11"/>
  <c r="AH256" i="11"/>
  <c r="AA256" i="11"/>
  <c r="Y256" i="11"/>
  <c r="X256" i="11"/>
  <c r="AI256" i="11"/>
  <c r="J256" i="11"/>
  <c r="P256" i="11"/>
  <c r="V256" i="11"/>
  <c r="AQ256" i="11"/>
  <c r="S256" i="11"/>
  <c r="AJ256" i="11"/>
  <c r="AD256" i="11"/>
  <c r="Q256" i="11"/>
  <c r="AO256" i="11"/>
  <c r="AK256" i="11"/>
  <c r="AL248" i="11"/>
  <c r="H248" i="11"/>
  <c r="Y248" i="11"/>
  <c r="D248" i="11"/>
  <c r="W248" i="11"/>
  <c r="AH248" i="11"/>
  <c r="F248" i="11"/>
  <c r="AF248" i="11"/>
  <c r="AI248" i="11"/>
  <c r="AD248" i="11"/>
  <c r="V248" i="11"/>
  <c r="AE248" i="11"/>
  <c r="AG248" i="11"/>
  <c r="AC248" i="11"/>
  <c r="J248" i="11"/>
  <c r="AA248" i="11"/>
  <c r="AP248" i="11"/>
  <c r="Q248" i="11"/>
  <c r="U248" i="11"/>
  <c r="R248" i="11"/>
  <c r="AO248" i="11"/>
  <c r="Z248" i="11"/>
  <c r="R243" i="11"/>
  <c r="AD243" i="11"/>
  <c r="W243" i="11"/>
  <c r="AG243" i="11"/>
  <c r="J243" i="11"/>
  <c r="Y243" i="11"/>
  <c r="X243" i="11"/>
  <c r="AM243" i="11"/>
  <c r="L243" i="11"/>
  <c r="AK243" i="11"/>
  <c r="Q273" i="11"/>
  <c r="L302" i="11"/>
  <c r="Y302" i="11"/>
  <c r="V302" i="11"/>
  <c r="AI302" i="11"/>
  <c r="H302" i="11"/>
  <c r="AE302" i="11"/>
  <c r="W302" i="11"/>
  <c r="Z302" i="11"/>
  <c r="AP302" i="11"/>
  <c r="AJ302" i="11"/>
  <c r="AO302" i="11"/>
  <c r="S302" i="11"/>
  <c r="AK302" i="11"/>
  <c r="P302" i="11"/>
  <c r="AI293" i="11"/>
  <c r="AE293" i="11"/>
  <c r="Q293" i="11"/>
  <c r="S293" i="11"/>
  <c r="P293" i="11"/>
  <c r="W293" i="11"/>
  <c r="D293" i="11"/>
  <c r="U293" i="11"/>
  <c r="AF293" i="11"/>
  <c r="R293" i="11"/>
  <c r="AP293" i="11"/>
  <c r="AD293" i="11"/>
  <c r="AB293" i="11"/>
  <c r="F293" i="11"/>
  <c r="AA293" i="11"/>
  <c r="AM291" i="11"/>
  <c r="H291" i="11"/>
  <c r="AK291" i="11"/>
  <c r="AJ291" i="11"/>
  <c r="Y291" i="11"/>
  <c r="X291" i="11"/>
  <c r="AD291" i="11"/>
  <c r="S291" i="11"/>
  <c r="O291" i="11"/>
  <c r="P291" i="11"/>
  <c r="U291" i="11"/>
  <c r="AA291" i="11"/>
  <c r="F291" i="11"/>
  <c r="Q291" i="11"/>
  <c r="AQ291" i="11"/>
  <c r="AN337" i="11"/>
  <c r="AE324" i="11"/>
  <c r="L324" i="11"/>
  <c r="AJ324" i="11"/>
  <c r="AO324" i="11"/>
  <c r="X324" i="11"/>
  <c r="Z324" i="11"/>
  <c r="AP324" i="11"/>
  <c r="Q324" i="11"/>
  <c r="H324" i="11"/>
  <c r="R324" i="11"/>
  <c r="AF324" i="11"/>
  <c r="AL320" i="11"/>
  <c r="L320" i="11"/>
  <c r="AD320" i="11"/>
  <c r="H320" i="11"/>
  <c r="Y320" i="11"/>
  <c r="AH320" i="11"/>
  <c r="AQ320" i="11"/>
  <c r="AJ320" i="11"/>
  <c r="AO320" i="11"/>
  <c r="J320" i="11"/>
  <c r="AB320" i="11"/>
  <c r="F320" i="11"/>
  <c r="Z320" i="11"/>
  <c r="Y315" i="11"/>
  <c r="AD315" i="11"/>
  <c r="AN315" i="11"/>
  <c r="AH315" i="11"/>
  <c r="AK315" i="11"/>
  <c r="R315" i="11"/>
  <c r="Z315" i="11"/>
  <c r="P315" i="11"/>
  <c r="S315" i="11"/>
  <c r="F315" i="11"/>
  <c r="D315" i="11"/>
  <c r="AP315" i="11"/>
  <c r="AI312" i="11"/>
  <c r="H312" i="11"/>
  <c r="AQ312" i="11"/>
  <c r="R312" i="11"/>
  <c r="W312" i="11"/>
  <c r="AF312" i="11"/>
  <c r="Q312" i="11"/>
  <c r="AC312" i="11"/>
  <c r="L312" i="11"/>
  <c r="AJ312" i="11"/>
  <c r="Y312" i="11"/>
  <c r="R365" i="11"/>
  <c r="H365" i="11"/>
  <c r="P365" i="11"/>
  <c r="O365" i="11"/>
  <c r="AK365" i="11"/>
  <c r="AQ365" i="11"/>
  <c r="AC365" i="11"/>
  <c r="AB365" i="11"/>
  <c r="AD365" i="11"/>
  <c r="L365" i="11"/>
  <c r="AM365" i="11"/>
  <c r="Z365" i="11"/>
  <c r="F365" i="11"/>
  <c r="U365" i="11"/>
  <c r="AE365" i="11"/>
  <c r="AP365" i="11"/>
  <c r="AO362" i="11"/>
  <c r="AM362" i="11"/>
  <c r="AI362" i="11"/>
  <c r="L362" i="11"/>
  <c r="R362" i="11"/>
  <c r="F362" i="11"/>
  <c r="AE362" i="11"/>
  <c r="O362" i="11"/>
  <c r="AF362" i="11"/>
  <c r="AC362" i="11"/>
  <c r="AQ362" i="11"/>
  <c r="AJ362" i="11"/>
  <c r="AD362" i="11"/>
  <c r="AB362" i="11"/>
  <c r="Z362" i="11"/>
  <c r="Q357" i="11"/>
  <c r="L357" i="11"/>
  <c r="AC357" i="11"/>
  <c r="AK357" i="11"/>
  <c r="AI357" i="11"/>
  <c r="J357" i="11"/>
  <c r="AQ357" i="11"/>
  <c r="W357" i="11"/>
  <c r="AA357" i="11"/>
  <c r="R357" i="11"/>
  <c r="AF357" i="11"/>
  <c r="AH357" i="11"/>
  <c r="AG357" i="11"/>
  <c r="D357" i="11"/>
  <c r="AP357" i="11"/>
  <c r="D354" i="11"/>
  <c r="O354" i="11"/>
  <c r="Q354" i="11"/>
  <c r="U354" i="11"/>
  <c r="AA354" i="11"/>
  <c r="S354" i="11"/>
  <c r="AJ354" i="11"/>
  <c r="P354" i="11"/>
  <c r="AH354" i="11"/>
  <c r="AI354" i="11"/>
  <c r="L354" i="11"/>
  <c r="W354" i="11"/>
  <c r="X354" i="11"/>
  <c r="AB354" i="11"/>
  <c r="H354" i="11"/>
  <c r="R354" i="11"/>
  <c r="AL352" i="11"/>
  <c r="S352" i="11"/>
  <c r="X352" i="11"/>
  <c r="Q352" i="11"/>
  <c r="AE352" i="11"/>
  <c r="L352" i="11"/>
  <c r="AJ352" i="11"/>
  <c r="AC352" i="11"/>
  <c r="H352" i="11"/>
  <c r="J352" i="11"/>
  <c r="W352" i="11"/>
  <c r="Z352" i="11"/>
  <c r="AQ341" i="11"/>
  <c r="J341" i="11"/>
  <c r="L341" i="11"/>
  <c r="AJ341" i="11"/>
  <c r="AK341" i="11"/>
  <c r="AG341" i="11"/>
  <c r="AN341" i="11"/>
  <c r="V341" i="11"/>
  <c r="W341" i="11"/>
  <c r="S341" i="11"/>
  <c r="AD341" i="11"/>
  <c r="AF341" i="11"/>
  <c r="H341" i="11"/>
  <c r="AO341" i="11"/>
  <c r="D341" i="11"/>
  <c r="O341" i="11"/>
  <c r="P341" i="11"/>
  <c r="R341" i="11"/>
  <c r="AP341" i="11"/>
  <c r="AE341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AQ372" i="11"/>
  <c r="L372" i="11"/>
  <c r="AK372" i="11"/>
  <c r="R372" i="11"/>
  <c r="H372" i="11"/>
  <c r="AG372" i="11"/>
  <c r="Z372" i="11"/>
  <c r="AP372" i="11"/>
  <c r="AI372" i="11"/>
  <c r="AC372" i="11"/>
  <c r="D372" i="11"/>
  <c r="W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D367" i="11"/>
  <c r="AG367" i="11"/>
  <c r="O367" i="11"/>
  <c r="AM367" i="11"/>
  <c r="O364" i="11"/>
  <c r="AA361" i="11"/>
  <c r="D361" i="11"/>
  <c r="AG361" i="11"/>
  <c r="O358" i="11"/>
  <c r="U358" i="11"/>
  <c r="AG358" i="11"/>
  <c r="D358" i="11"/>
  <c r="AA358" i="11"/>
  <c r="O355" i="11"/>
  <c r="D355" i="11"/>
  <c r="AG355" i="11"/>
  <c r="AM355" i="11"/>
  <c r="AM352" i="11"/>
  <c r="AA352" i="11"/>
  <c r="O352" i="11"/>
  <c r="AA345" i="11"/>
  <c r="AG345" i="11"/>
  <c r="AG336" i="11"/>
  <c r="AA336" i="11"/>
  <c r="U336" i="11"/>
  <c r="AM320" i="11"/>
  <c r="AA314" i="11"/>
  <c r="O314" i="11"/>
  <c r="AM314" i="11"/>
  <c r="AG314" i="11"/>
  <c r="AG311" i="11"/>
  <c r="O311" i="11"/>
  <c r="D311" i="11"/>
  <c r="AM311" i="11"/>
  <c r="O308" i="11"/>
  <c r="AG308" i="11"/>
  <c r="AA302" i="11"/>
  <c r="O302" i="11"/>
  <c r="D302" i="11"/>
  <c r="D289" i="11"/>
  <c r="AA289" i="11"/>
  <c r="AG289" i="11"/>
  <c r="U282" i="11"/>
  <c r="O282" i="11"/>
  <c r="AG279" i="11"/>
  <c r="AM279" i="11"/>
  <c r="AA276" i="11"/>
  <c r="D276" i="11"/>
  <c r="AM276" i="11"/>
  <c r="U276" i="11"/>
  <c r="O276" i="11"/>
  <c r="O251" i="11"/>
  <c r="D251" i="11"/>
  <c r="T295" i="11"/>
  <c r="AL295" i="11"/>
  <c r="AR295" i="11"/>
  <c r="Z295" i="11"/>
  <c r="AK30" i="11"/>
  <c r="AH70" i="11"/>
  <c r="AO70" i="11"/>
  <c r="AN70" i="11"/>
  <c r="AK70" i="11"/>
  <c r="AI70" i="11"/>
  <c r="AE70" i="11"/>
  <c r="H70" i="11"/>
  <c r="X68" i="11"/>
  <c r="L68" i="11"/>
  <c r="F68" i="11"/>
  <c r="U68" i="11"/>
  <c r="AN68" i="11"/>
  <c r="J97" i="11"/>
  <c r="AN97" i="11"/>
  <c r="V97" i="11"/>
  <c r="R124" i="11"/>
  <c r="AK163" i="11"/>
  <c r="AD149" i="11"/>
  <c r="AQ204" i="11"/>
  <c r="S204" i="11"/>
  <c r="X204" i="11"/>
  <c r="AD204" i="11"/>
  <c r="AP204" i="11"/>
  <c r="T202" i="11"/>
  <c r="AC202" i="11"/>
  <c r="AL195" i="11"/>
  <c r="Y179" i="11"/>
  <c r="Q241" i="11"/>
  <c r="P241" i="11"/>
  <c r="X241" i="11"/>
  <c r="AM264" i="11"/>
  <c r="U264" i="11"/>
  <c r="AQ252" i="11"/>
  <c r="P252" i="11"/>
  <c r="AJ252" i="11"/>
  <c r="S252" i="11"/>
  <c r="AB252" i="11"/>
  <c r="J252" i="11"/>
  <c r="X299" i="11"/>
  <c r="Y299" i="11"/>
  <c r="Q296" i="11"/>
  <c r="U296" i="11"/>
  <c r="AL288" i="11"/>
  <c r="AB288" i="11"/>
  <c r="AJ283" i="11"/>
  <c r="AD283" i="11"/>
  <c r="O283" i="11"/>
  <c r="AP333" i="11"/>
  <c r="AH314" i="11"/>
  <c r="Q314" i="11"/>
  <c r="AC314" i="11"/>
  <c r="AP369" i="11"/>
  <c r="AK369" i="11"/>
  <c r="AD369" i="11"/>
  <c r="L369" i="11"/>
  <c r="AD361" i="11"/>
  <c r="AJ361" i="11"/>
  <c r="AK361" i="11"/>
  <c r="AE361" i="11"/>
  <c r="AB371" i="11"/>
  <c r="V371" i="11"/>
  <c r="F371" i="11"/>
  <c r="X371" i="11"/>
  <c r="AN371" i="11"/>
  <c r="AD371" i="11"/>
  <c r="R371" i="11"/>
  <c r="AI371" i="11"/>
  <c r="AK371" i="11"/>
  <c r="Q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C376" i="11"/>
  <c r="H376" i="11"/>
  <c r="O338" i="11"/>
  <c r="AM330" i="11"/>
  <c r="AG322" i="11"/>
  <c r="D322" i="11"/>
  <c r="AM317" i="11"/>
  <c r="AA317" i="11"/>
  <c r="O285" i="11"/>
  <c r="AH382" i="11"/>
  <c r="AN366" i="11"/>
  <c r="F358" i="11"/>
  <c r="AN309" i="11"/>
  <c r="AH307" i="11"/>
  <c r="F305" i="11"/>
  <c r="V305" i="11"/>
  <c r="AB305" i="11"/>
  <c r="P305" i="11"/>
  <c r="AN303" i="11"/>
  <c r="F303" i="11"/>
  <c r="F301" i="11"/>
  <c r="AH301" i="11"/>
  <c r="P301" i="11"/>
  <c r="AH295" i="11"/>
  <c r="F295" i="11"/>
  <c r="P295" i="11"/>
  <c r="AN295" i="11"/>
  <c r="AB291" i="11"/>
  <c r="AH291" i="11"/>
  <c r="P289" i="11"/>
  <c r="AN289" i="11"/>
  <c r="AH289" i="11"/>
  <c r="V287" i="11"/>
  <c r="AH285" i="11"/>
  <c r="F285" i="11"/>
  <c r="AN285" i="11"/>
  <c r="F281" i="11"/>
  <c r="AN279" i="11"/>
  <c r="F279" i="11"/>
  <c r="V275" i="11"/>
  <c r="P273" i="11"/>
  <c r="V273" i="11"/>
  <c r="V259" i="11"/>
  <c r="F259" i="11"/>
  <c r="AH253" i="11"/>
  <c r="AN249" i="11"/>
  <c r="AB249" i="11"/>
  <c r="AD99" i="11"/>
  <c r="S99" i="11"/>
  <c r="R99" i="11"/>
  <c r="AP99" i="11"/>
  <c r="AK111" i="11"/>
  <c r="R111" i="11"/>
  <c r="AE111" i="11"/>
  <c r="Y111" i="11"/>
  <c r="L135" i="11"/>
  <c r="AP126" i="11"/>
  <c r="AD126" i="11"/>
  <c r="L126" i="11"/>
  <c r="AP151" i="11"/>
  <c r="AJ151" i="11"/>
  <c r="AK151" i="11"/>
  <c r="X151" i="11"/>
  <c r="H151" i="11"/>
  <c r="AE151" i="11"/>
  <c r="AP235" i="11"/>
  <c r="S235" i="11"/>
  <c r="AQ235" i="11"/>
  <c r="AD235" i="11"/>
  <c r="AE235" i="11"/>
  <c r="P235" i="11"/>
  <c r="Y235" i="11"/>
  <c r="AN268" i="11"/>
  <c r="V268" i="11"/>
  <c r="AQ268" i="11"/>
  <c r="AH268" i="11"/>
  <c r="AD268" i="11"/>
  <c r="R268" i="11"/>
  <c r="AA268" i="11"/>
  <c r="S268" i="11"/>
  <c r="AK268" i="11"/>
  <c r="AG268" i="11"/>
  <c r="J268" i="11"/>
  <c r="AJ268" i="11"/>
  <c r="P268" i="11"/>
  <c r="L254" i="11"/>
  <c r="H254" i="11"/>
  <c r="AQ254" i="11"/>
  <c r="AD254" i="11"/>
  <c r="X254" i="11"/>
  <c r="AQ249" i="11"/>
  <c r="AP249" i="11"/>
  <c r="AN246" i="11"/>
  <c r="AK246" i="11"/>
  <c r="AQ301" i="11"/>
  <c r="AK301" i="11"/>
  <c r="R301" i="11"/>
  <c r="AC301" i="11"/>
  <c r="AI301" i="11"/>
  <c r="Q301" i="11"/>
  <c r="S301" i="11"/>
  <c r="D301" i="11"/>
  <c r="J301" i="11"/>
  <c r="AE301" i="11"/>
  <c r="AJ285" i="11"/>
  <c r="AQ285" i="11"/>
  <c r="R285" i="11"/>
  <c r="X285" i="11"/>
  <c r="L285" i="11"/>
  <c r="AI285" i="11"/>
  <c r="J285" i="11"/>
  <c r="V282" i="11"/>
  <c r="T282" i="11"/>
  <c r="P282" i="11"/>
  <c r="AI275" i="11"/>
  <c r="AA275" i="11"/>
  <c r="AG275" i="11"/>
  <c r="J275" i="11"/>
  <c r="O275" i="11"/>
  <c r="R275" i="11"/>
  <c r="S305" i="11"/>
  <c r="AQ305" i="11"/>
  <c r="Y305" i="11"/>
  <c r="AP305" i="11"/>
  <c r="AL316" i="11"/>
  <c r="AQ316" i="11"/>
  <c r="AJ316" i="11"/>
  <c r="L316" i="11"/>
  <c r="R316" i="11"/>
  <c r="AD316" i="11"/>
  <c r="AD311" i="11"/>
  <c r="AH311" i="11"/>
  <c r="AJ339" i="11"/>
  <c r="P339" i="11"/>
  <c r="L339" i="11"/>
  <c r="D339" i="11"/>
  <c r="AD339" i="11"/>
  <c r="Y339" i="11"/>
  <c r="AC339" i="11"/>
  <c r="AO339" i="11"/>
  <c r="AD363" i="11"/>
  <c r="S363" i="11"/>
  <c r="Y363" i="11"/>
  <c r="J363" i="11"/>
  <c r="AJ363" i="11"/>
  <c r="AQ363" i="11"/>
  <c r="R363" i="11"/>
  <c r="AM360" i="11"/>
  <c r="AO360" i="11"/>
  <c r="H360" i="11"/>
  <c r="AN379" i="11"/>
  <c r="D379" i="11"/>
  <c r="AM386" i="11"/>
  <c r="O386" i="11"/>
  <c r="AA382" i="11"/>
  <c r="AM382" i="11"/>
  <c r="O382" i="11"/>
  <c r="AM372" i="11"/>
  <c r="O347" i="11"/>
  <c r="D249" i="11"/>
  <c r="AA249" i="11"/>
  <c r="AG246" i="11"/>
  <c r="U240" i="11"/>
  <c r="D226" i="11"/>
  <c r="AL380" i="11"/>
  <c r="AR374" i="11"/>
  <c r="T374" i="11"/>
  <c r="AL374" i="11"/>
  <c r="AL264" i="11"/>
  <c r="L317" i="11"/>
  <c r="X383" i="11"/>
  <c r="Q381" i="11"/>
  <c r="O254" i="11"/>
  <c r="F368" i="11"/>
  <c r="V320" i="11"/>
  <c r="AC279" i="11"/>
  <c r="AO257" i="11"/>
  <c r="AO97" i="11"/>
  <c r="AD321" i="11"/>
  <c r="AD313" i="11"/>
  <c r="AR359" i="11"/>
  <c r="T359" i="11"/>
  <c r="AL359" i="11"/>
  <c r="T342" i="11"/>
  <c r="AR342" i="11"/>
  <c r="AL342" i="11"/>
  <c r="D286" i="11"/>
  <c r="AB304" i="11"/>
  <c r="H397" i="11"/>
  <c r="Q365" i="11"/>
  <c r="Q362" i="11"/>
  <c r="AO301" i="11"/>
  <c r="Q285" i="11"/>
  <c r="AI269" i="11"/>
  <c r="Q234" i="11"/>
  <c r="AO205" i="11"/>
  <c r="AR327" i="11"/>
  <c r="T327" i="11"/>
  <c r="AL327" i="11"/>
  <c r="AC126" i="11"/>
  <c r="H99" i="11"/>
  <c r="AO35" i="11"/>
  <c r="R283" i="11"/>
  <c r="AP267" i="11"/>
  <c r="Y387" i="11"/>
  <c r="S379" i="11"/>
  <c r="AQ283" i="11"/>
  <c r="AE211" i="11"/>
  <c r="AR375" i="11"/>
  <c r="T375" i="11"/>
  <c r="AL375" i="11"/>
  <c r="AR358" i="11"/>
  <c r="T358" i="11"/>
  <c r="AL358" i="11"/>
  <c r="AR311" i="11"/>
  <c r="T311" i="11"/>
  <c r="AL311" i="11"/>
  <c r="AR294" i="11"/>
  <c r="T294" i="11"/>
  <c r="AL294" i="11"/>
  <c r="P202" i="11"/>
  <c r="AN202" i="11"/>
  <c r="AC403" i="11"/>
  <c r="Q341" i="11"/>
  <c r="Q143" i="11"/>
  <c r="AJ335" i="11"/>
  <c r="AD303" i="11"/>
  <c r="AD271" i="11"/>
  <c r="AJ247" i="11"/>
  <c r="AK351" i="11"/>
  <c r="AK295" i="11"/>
  <c r="AQ279" i="11"/>
  <c r="S13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L286" i="11"/>
  <c r="AR282" i="11"/>
  <c r="AR278" i="11"/>
  <c r="T278" i="11"/>
  <c r="AL278" i="11"/>
  <c r="AR274" i="11"/>
  <c r="T274" i="11"/>
  <c r="AL274" i="11"/>
  <c r="AR270" i="11"/>
  <c r="T270" i="11"/>
  <c r="AL270" i="11"/>
  <c r="AR266" i="11"/>
  <c r="T266" i="11"/>
  <c r="AL266" i="11"/>
  <c r="AR262" i="11"/>
  <c r="T262" i="11"/>
  <c r="AL262" i="11"/>
  <c r="AR258" i="11"/>
  <c r="T258" i="11"/>
  <c r="AL258" i="11"/>
  <c r="AR254" i="11"/>
  <c r="T254" i="11"/>
  <c r="AL254" i="11"/>
  <c r="AR250" i="11"/>
  <c r="T250" i="11"/>
  <c r="AR246" i="11"/>
  <c r="T246" i="11"/>
  <c r="AL246" i="11"/>
  <c r="AR242" i="11"/>
  <c r="T242" i="11"/>
  <c r="AL242" i="11"/>
  <c r="AR234" i="11"/>
  <c r="T234" i="11"/>
  <c r="AR230" i="11"/>
  <c r="T230" i="11"/>
  <c r="AL230" i="11"/>
  <c r="T214" i="11"/>
  <c r="T62" i="11"/>
  <c r="AR343" i="11"/>
  <c r="T343" i="11"/>
  <c r="AL343" i="11"/>
  <c r="AR326" i="11"/>
  <c r="T326" i="11"/>
  <c r="AL326" i="11"/>
  <c r="AL282" i="11"/>
  <c r="AR193" i="11"/>
  <c r="T193" i="11"/>
  <c r="AL193" i="11"/>
  <c r="AR371" i="11"/>
  <c r="AL371" i="11"/>
  <c r="T371" i="11"/>
  <c r="AR367" i="11"/>
  <c r="T367" i="11"/>
  <c r="AL367" i="11"/>
  <c r="AR355" i="11"/>
  <c r="AL355" i="11"/>
  <c r="T355" i="11"/>
  <c r="AR351" i="11"/>
  <c r="T351" i="11"/>
  <c r="AL351" i="11"/>
  <c r="AR339" i="11"/>
  <c r="AL339" i="11"/>
  <c r="T339" i="11"/>
  <c r="AR335" i="11"/>
  <c r="T335" i="11"/>
  <c r="AL335" i="11"/>
  <c r="AR323" i="11"/>
  <c r="AL323" i="11"/>
  <c r="T323" i="11"/>
  <c r="AR319" i="11"/>
  <c r="T319" i="11"/>
  <c r="AL319" i="11"/>
  <c r="AR307" i="11"/>
  <c r="AL307" i="11"/>
  <c r="T307" i="11"/>
  <c r="AR303" i="11"/>
  <c r="T303" i="11"/>
  <c r="AL303" i="11"/>
  <c r="AR291" i="11"/>
  <c r="T291" i="11"/>
  <c r="AL291" i="11"/>
  <c r="AR247" i="11"/>
  <c r="AL21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T377" i="11"/>
  <c r="AL377" i="11"/>
  <c r="AR377" i="11"/>
  <c r="AR373" i="11"/>
  <c r="AL373" i="11"/>
  <c r="T373" i="11"/>
  <c r="AR369" i="11"/>
  <c r="T369" i="11"/>
  <c r="AL369" i="11"/>
  <c r="AR365" i="11"/>
  <c r="AL365" i="11"/>
  <c r="T365" i="11"/>
  <c r="AR361" i="11"/>
  <c r="T361" i="11"/>
  <c r="AL361" i="11"/>
  <c r="AR357" i="11"/>
  <c r="AL357" i="11"/>
  <c r="T353" i="11"/>
  <c r="AL353" i="11"/>
  <c r="AR349" i="11"/>
  <c r="AL349" i="11"/>
  <c r="AR345" i="11"/>
  <c r="T345" i="11"/>
  <c r="AL345" i="11"/>
  <c r="AR341" i="11"/>
  <c r="AL341" i="11"/>
  <c r="T341" i="11"/>
  <c r="AR337" i="11"/>
  <c r="T337" i="11"/>
  <c r="AL337" i="11"/>
  <c r="AR333" i="11"/>
  <c r="AL333" i="11"/>
  <c r="T333" i="11"/>
  <c r="AR329" i="11"/>
  <c r="T329" i="11"/>
  <c r="AL329" i="11"/>
  <c r="AR325" i="11"/>
  <c r="AL325" i="11"/>
  <c r="AR321" i="11"/>
  <c r="T321" i="11"/>
  <c r="AL321" i="11"/>
  <c r="AR317" i="11"/>
  <c r="AL317" i="11"/>
  <c r="AR313" i="11"/>
  <c r="T313" i="11"/>
  <c r="AL313" i="11"/>
  <c r="AR309" i="11"/>
  <c r="AL309" i="11"/>
  <c r="T309" i="11"/>
  <c r="AR305" i="11"/>
  <c r="T305" i="11"/>
  <c r="AL305" i="11"/>
  <c r="AR301" i="11"/>
  <c r="AL301" i="11"/>
  <c r="T301" i="11"/>
  <c r="AR297" i="11"/>
  <c r="T297" i="11"/>
  <c r="AL297" i="11"/>
  <c r="AR293" i="11"/>
  <c r="T293" i="11"/>
  <c r="AL293" i="11"/>
  <c r="AR289" i="11"/>
  <c r="T289" i="11"/>
  <c r="AL289" i="11"/>
  <c r="AR285" i="11"/>
  <c r="T285" i="11"/>
  <c r="AL285" i="11"/>
  <c r="AR281" i="11"/>
  <c r="T281" i="11"/>
  <c r="AL281" i="11"/>
  <c r="AR277" i="11"/>
  <c r="T277" i="11"/>
  <c r="AL277" i="11"/>
  <c r="AR273" i="11"/>
  <c r="T273" i="11"/>
  <c r="AL273" i="11"/>
  <c r="AR269" i="11"/>
  <c r="T269" i="11"/>
  <c r="AL269" i="11"/>
  <c r="AR265" i="11"/>
  <c r="T265" i="11"/>
  <c r="AL265" i="11"/>
  <c r="AR261" i="11"/>
  <c r="T261" i="11"/>
  <c r="AL261" i="11"/>
  <c r="AR257" i="11"/>
  <c r="T257" i="11"/>
  <c r="AL257" i="11"/>
  <c r="AR253" i="11"/>
  <c r="T253" i="11"/>
  <c r="AL253" i="11"/>
  <c r="AR249" i="11"/>
  <c r="T249" i="11"/>
  <c r="AL249" i="11"/>
  <c r="AR245" i="11"/>
  <c r="T245" i="11"/>
  <c r="AL245" i="11"/>
  <c r="AR241" i="11"/>
  <c r="T241" i="11"/>
  <c r="AL241" i="11"/>
  <c r="AR209" i="11"/>
  <c r="T209" i="11"/>
  <c r="AL209" i="11"/>
  <c r="AR205" i="11"/>
  <c r="T205" i="11"/>
  <c r="AL205" i="11"/>
  <c r="T201" i="11"/>
  <c r="AR197" i="11"/>
  <c r="T197" i="11"/>
  <c r="AL197" i="11"/>
  <c r="AR177" i="11"/>
  <c r="AL177" i="11"/>
  <c r="T169" i="11"/>
  <c r="AR153" i="11"/>
  <c r="T153" i="11"/>
  <c r="AL153" i="11"/>
  <c r="AR129" i="11"/>
  <c r="T129" i="11"/>
  <c r="AR105" i="11"/>
  <c r="T105" i="11"/>
  <c r="AL105" i="11"/>
  <c r="AR101" i="11"/>
  <c r="T101" i="11"/>
  <c r="AL101" i="11"/>
  <c r="AR97" i="11"/>
  <c r="T97" i="11"/>
  <c r="AR93" i="11"/>
  <c r="T93" i="11"/>
  <c r="AR73" i="11"/>
  <c r="AR69" i="11"/>
  <c r="T69" i="11"/>
  <c r="AL69" i="11"/>
  <c r="T65" i="11"/>
  <c r="T57" i="11"/>
  <c r="AR57" i="11"/>
  <c r="AL57" i="11"/>
  <c r="T33" i="11"/>
  <c r="AR33" i="11"/>
  <c r="T25" i="11"/>
  <c r="AR25" i="11"/>
  <c r="AL25" i="11"/>
  <c r="AR379" i="11"/>
  <c r="AL379" i="11"/>
  <c r="T379" i="11"/>
  <c r="AR370" i="11"/>
  <c r="T370" i="11"/>
  <c r="AL370" i="11"/>
  <c r="AR363" i="11"/>
  <c r="AL363" i="11"/>
  <c r="T363" i="11"/>
  <c r="AR354" i="11"/>
  <c r="T354" i="11"/>
  <c r="AL354" i="11"/>
  <c r="AR347" i="11"/>
  <c r="AL347" i="11"/>
  <c r="T347" i="11"/>
  <c r="AR338" i="11"/>
  <c r="T338" i="11"/>
  <c r="AL338" i="11"/>
  <c r="AR331" i="11"/>
  <c r="AL331" i="11"/>
  <c r="T331" i="11"/>
  <c r="AR322" i="11"/>
  <c r="T322" i="11"/>
  <c r="AL322" i="11"/>
  <c r="AR315" i="11"/>
  <c r="AL315" i="11"/>
  <c r="T315" i="11"/>
  <c r="AR306" i="11"/>
  <c r="T306" i="11"/>
  <c r="AL306" i="11"/>
  <c r="AR299" i="11"/>
  <c r="AL299" i="11"/>
  <c r="T299" i="11"/>
  <c r="AR290" i="11"/>
  <c r="T290" i="11"/>
  <c r="AL290" i="11"/>
  <c r="AL129" i="11"/>
  <c r="AL97" i="11"/>
  <c r="AL65" i="11"/>
  <c r="AL33" i="11"/>
  <c r="T357" i="11"/>
  <c r="AR35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AR376" i="11"/>
  <c r="T376" i="11"/>
  <c r="AR372" i="11"/>
  <c r="T372" i="11"/>
  <c r="AR368" i="11"/>
  <c r="T368" i="11"/>
  <c r="AR364" i="11"/>
  <c r="T364" i="11"/>
  <c r="AR360" i="11"/>
  <c r="T360" i="11"/>
  <c r="AR356" i="11"/>
  <c r="T356" i="11"/>
  <c r="AR352" i="11"/>
  <c r="T352" i="11"/>
  <c r="AR348" i="11"/>
  <c r="T348" i="11"/>
  <c r="AR344" i="11"/>
  <c r="T344" i="11"/>
  <c r="AR340" i="11"/>
  <c r="T340" i="11"/>
  <c r="AR336" i="11"/>
  <c r="T336" i="11"/>
  <c r="AR332" i="11"/>
  <c r="T332" i="11"/>
  <c r="AR328" i="11"/>
  <c r="T328" i="11"/>
  <c r="AR324" i="11"/>
  <c r="T324" i="11"/>
  <c r="AR320" i="11"/>
  <c r="T320" i="11"/>
  <c r="AR316" i="11"/>
  <c r="T316" i="11"/>
  <c r="AR312" i="11"/>
  <c r="T312" i="11"/>
  <c r="AR308" i="11"/>
  <c r="T308" i="11"/>
  <c r="AR304" i="11"/>
  <c r="T304" i="11"/>
  <c r="AR300" i="11"/>
  <c r="T300" i="11"/>
  <c r="AR296" i="11"/>
  <c r="T296" i="11"/>
  <c r="AR292" i="11"/>
  <c r="AR288" i="11"/>
  <c r="T288" i="11"/>
  <c r="AR284" i="11"/>
  <c r="T284" i="11"/>
  <c r="AR280" i="11"/>
  <c r="T280" i="11"/>
  <c r="AR276" i="11"/>
  <c r="T276" i="11"/>
  <c r="AR272" i="11"/>
  <c r="T272" i="11"/>
  <c r="AR268" i="11"/>
  <c r="T268" i="11"/>
  <c r="AR264" i="11"/>
  <c r="T264" i="11"/>
  <c r="AR260" i="11"/>
  <c r="T260" i="11"/>
  <c r="AR256" i="11"/>
  <c r="T256" i="11"/>
  <c r="AR252" i="11"/>
  <c r="T252" i="11"/>
  <c r="AR248" i="11"/>
  <c r="T248" i="11"/>
  <c r="AR244" i="11"/>
  <c r="T244" i="11"/>
  <c r="AR240" i="11"/>
  <c r="T240" i="11"/>
  <c r="AR378" i="11"/>
  <c r="T378" i="11"/>
  <c r="AL378" i="11"/>
  <c r="AL372" i="11"/>
  <c r="AR362" i="11"/>
  <c r="T362" i="11"/>
  <c r="AL362" i="11"/>
  <c r="AL356" i="11"/>
  <c r="AR346" i="11"/>
  <c r="T346" i="11"/>
  <c r="AL346" i="11"/>
  <c r="AL340" i="11"/>
  <c r="AR330" i="11"/>
  <c r="T330" i="11"/>
  <c r="AL330" i="11"/>
  <c r="AL324" i="11"/>
  <c r="AR314" i="11"/>
  <c r="T314" i="11"/>
  <c r="AL314" i="11"/>
  <c r="AL308" i="11"/>
  <c r="AR298" i="11"/>
  <c r="T298" i="11"/>
  <c r="AL298" i="11"/>
  <c r="AL292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AR287" i="11"/>
  <c r="T287" i="11"/>
  <c r="AL287" i="11"/>
  <c r="AR283" i="11"/>
  <c r="T283" i="11"/>
  <c r="AL283" i="11"/>
  <c r="T279" i="11"/>
  <c r="AR279" i="11"/>
  <c r="AL279" i="11"/>
  <c r="AR275" i="11"/>
  <c r="T275" i="11"/>
  <c r="AL275" i="11"/>
  <c r="T271" i="11"/>
  <c r="AR271" i="11"/>
  <c r="AL271" i="11"/>
  <c r="AR267" i="11"/>
  <c r="T267" i="11"/>
  <c r="AL267" i="11"/>
  <c r="T263" i="11"/>
  <c r="AR263" i="11"/>
  <c r="AL263" i="11"/>
  <c r="AR259" i="11"/>
  <c r="T259" i="11"/>
  <c r="AL259" i="11"/>
  <c r="T255" i="11"/>
  <c r="AR255" i="11"/>
  <c r="AL255" i="11"/>
  <c r="AR251" i="11"/>
  <c r="T251" i="11"/>
  <c r="AL251" i="11"/>
  <c r="T247" i="11"/>
  <c r="AL247" i="11"/>
  <c r="AR243" i="11"/>
  <c r="T243" i="11"/>
  <c r="AL243" i="11"/>
  <c r="T239" i="11"/>
  <c r="AR239" i="11"/>
  <c r="AL239" i="11"/>
  <c r="AR235" i="11"/>
  <c r="T235" i="11"/>
  <c r="AL235" i="11"/>
  <c r="AR227" i="11"/>
  <c r="T227" i="11"/>
  <c r="AL227" i="11"/>
  <c r="AR211" i="11"/>
  <c r="T211" i="11"/>
  <c r="AR203" i="11"/>
  <c r="T203" i="11"/>
  <c r="AR195" i="11"/>
  <c r="T195" i="11"/>
  <c r="AR191" i="11"/>
  <c r="AR179" i="11"/>
  <c r="T179" i="11"/>
  <c r="T175" i="11"/>
  <c r="AR175" i="11"/>
  <c r="AL175" i="11"/>
  <c r="T151" i="11"/>
  <c r="AR151" i="11"/>
  <c r="AL151" i="11"/>
  <c r="AR147" i="11"/>
  <c r="T147" i="11"/>
  <c r="AL147" i="11"/>
  <c r="T143" i="11"/>
  <c r="AL143" i="11"/>
  <c r="T135" i="11"/>
  <c r="AR135" i="11"/>
  <c r="AL135" i="11"/>
  <c r="T111" i="11"/>
  <c r="AR111" i="11"/>
  <c r="AL111" i="11"/>
  <c r="T107" i="11"/>
  <c r="AL107" i="11"/>
  <c r="T99" i="11"/>
  <c r="AR99" i="11"/>
  <c r="AL99" i="11"/>
  <c r="T91" i="11"/>
  <c r="AR91" i="11"/>
  <c r="AL91" i="11"/>
  <c r="T79" i="11"/>
  <c r="AR79" i="11"/>
  <c r="AL79" i="11"/>
  <c r="AR43" i="11"/>
  <c r="T35" i="11"/>
  <c r="AR35" i="11"/>
  <c r="AL35" i="11"/>
  <c r="AL376" i="11"/>
  <c r="AR366" i="11"/>
  <c r="T366" i="11"/>
  <c r="AL366" i="11"/>
  <c r="AL360" i="11"/>
  <c r="AR350" i="11"/>
  <c r="T350" i="11"/>
  <c r="AL350" i="11"/>
  <c r="AL344" i="11"/>
  <c r="AR334" i="11"/>
  <c r="T334" i="11"/>
  <c r="AL334" i="11"/>
  <c r="AL328" i="11"/>
  <c r="AR318" i="11"/>
  <c r="T318" i="11"/>
  <c r="AL318" i="11"/>
  <c r="AL312" i="11"/>
  <c r="AR302" i="11"/>
  <c r="T302" i="11"/>
  <c r="AL302" i="11"/>
  <c r="AL296" i="11"/>
  <c r="AL284" i="11"/>
  <c r="AL276" i="11"/>
  <c r="AL268" i="11"/>
  <c r="AL260" i="11"/>
  <c r="AL252" i="11"/>
  <c r="AL244" i="11"/>
  <c r="AR204" i="11"/>
  <c r="T204" i="11"/>
  <c r="AL204" i="11"/>
  <c r="AR200" i="11"/>
  <c r="T196" i="11"/>
  <c r="AR192" i="11"/>
  <c r="T192" i="11"/>
  <c r="AR184" i="11"/>
  <c r="T184" i="11"/>
  <c r="AR176" i="11"/>
  <c r="T176" i="11"/>
  <c r="T148" i="11"/>
  <c r="T144" i="11"/>
  <c r="AR124" i="11"/>
  <c r="AR96" i="11"/>
  <c r="AR72" i="11"/>
  <c r="T72" i="11"/>
  <c r="AR68" i="11"/>
  <c r="T68" i="11"/>
  <c r="AR44" i="11"/>
  <c r="T44" i="11"/>
  <c r="AL192" i="11"/>
  <c r="AL176" i="11"/>
  <c r="AL68" i="11"/>
  <c r="AL44" i="11"/>
  <c r="AR214" i="11"/>
  <c r="AR206" i="11"/>
  <c r="T206" i="11"/>
  <c r="AR202" i="11"/>
  <c r="AL202" i="11"/>
  <c r="AR198" i="11"/>
  <c r="T178" i="11"/>
  <c r="AR166" i="11"/>
  <c r="AL166" i="11"/>
  <c r="AR146" i="11"/>
  <c r="AL146" i="11"/>
  <c r="T146" i="11"/>
  <c r="AR138" i="11"/>
  <c r="AL138" i="11"/>
  <c r="AR134" i="11"/>
  <c r="T134" i="11"/>
  <c r="AL134" i="11"/>
  <c r="AR126" i="11"/>
  <c r="T126" i="11"/>
  <c r="AL126" i="11"/>
  <c r="T110" i="11"/>
  <c r="AR106" i="11"/>
  <c r="T106" i="11"/>
  <c r="AR98" i="11"/>
  <c r="T98" i="11"/>
  <c r="AL98" i="11"/>
  <c r="AR82" i="11"/>
  <c r="AL82" i="11"/>
  <c r="AR66" i="11"/>
  <c r="T66" i="11"/>
  <c r="AL66" i="11"/>
  <c r="AR62" i="11"/>
  <c r="AR34" i="11"/>
  <c r="T34" i="11"/>
  <c r="AL34" i="11"/>
  <c r="AL30" i="11"/>
  <c r="AL200" i="11"/>
  <c r="AL184" i="11"/>
  <c r="AL72" i="11"/>
  <c r="T198" i="11"/>
  <c r="T166" i="11"/>
  <c r="D353" i="11"/>
  <c r="P389" i="11"/>
  <c r="AN385" i="11"/>
  <c r="AH377" i="11"/>
  <c r="AN347" i="11"/>
  <c r="F343" i="11"/>
  <c r="AN327" i="11"/>
  <c r="D392" i="11"/>
  <c r="AM376" i="11"/>
  <c r="AM328" i="11"/>
  <c r="AN392" i="11"/>
  <c r="AN328" i="11"/>
  <c r="AK68" i="11"/>
  <c r="AM68" i="11"/>
  <c r="AE68" i="11"/>
  <c r="AJ68" i="11"/>
  <c r="H66" i="11"/>
  <c r="AC66" i="11"/>
  <c r="L62" i="11"/>
  <c r="AI235" i="11"/>
  <c r="V235" i="11"/>
  <c r="R235" i="11"/>
  <c r="J235" i="11"/>
  <c r="AK235" i="11"/>
  <c r="AN235" i="11"/>
  <c r="Y241" i="11"/>
  <c r="AP241" i="11"/>
  <c r="AQ241" i="11"/>
  <c r="AD251" i="11"/>
  <c r="R251" i="11"/>
  <c r="V251" i="11"/>
  <c r="Y251" i="11"/>
  <c r="W249" i="11"/>
  <c r="AG249" i="11"/>
  <c r="P249" i="11"/>
  <c r="O249" i="11"/>
  <c r="L294" i="11"/>
  <c r="F294" i="11"/>
  <c r="AQ294" i="11"/>
  <c r="Y294" i="11"/>
  <c r="S287" i="11"/>
  <c r="X287" i="11"/>
  <c r="AO287" i="11"/>
  <c r="AP287" i="11"/>
  <c r="V285" i="11"/>
  <c r="AD285" i="11"/>
  <c r="AB285" i="11"/>
  <c r="AP285" i="11"/>
  <c r="AP283" i="11"/>
  <c r="AE283" i="11"/>
  <c r="S283" i="11"/>
  <c r="R281" i="11"/>
  <c r="AJ281" i="11"/>
  <c r="AP281" i="11"/>
  <c r="AH281" i="11"/>
  <c r="AB281" i="11"/>
  <c r="D281" i="11"/>
  <c r="AC334" i="11"/>
  <c r="J334" i="11"/>
  <c r="Y334" i="11"/>
  <c r="Q338" i="11"/>
  <c r="H338" i="11"/>
  <c r="Q360" i="11"/>
  <c r="AI360" i="11"/>
  <c r="AI342" i="11"/>
  <c r="L342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AN375" i="11"/>
  <c r="P375" i="11"/>
  <c r="F375" i="11"/>
  <c r="V375" i="11"/>
  <c r="AH375" i="11"/>
  <c r="F367" i="11"/>
  <c r="AN367" i="11"/>
  <c r="P367" i="11"/>
  <c r="V367" i="11"/>
  <c r="AN365" i="11"/>
  <c r="AH365" i="11"/>
  <c r="AN363" i="11"/>
  <c r="V363" i="11"/>
  <c r="P359" i="11"/>
  <c r="V359" i="11"/>
  <c r="AN359" i="11"/>
  <c r="F353" i="11"/>
  <c r="AN353" i="11"/>
  <c r="O371" i="11"/>
  <c r="O361" i="11"/>
  <c r="D359" i="11"/>
  <c r="AG331" i="11"/>
  <c r="V373" i="11"/>
  <c r="P371" i="11"/>
  <c r="F361" i="11"/>
  <c r="V357" i="11"/>
  <c r="AH355" i="11"/>
  <c r="F341" i="11"/>
  <c r="AN323" i="11"/>
  <c r="V321" i="11"/>
  <c r="O67" i="11"/>
  <c r="V67" i="11"/>
  <c r="Q67" i="11"/>
  <c r="AE126" i="11"/>
  <c r="H126" i="11"/>
  <c r="AJ126" i="11"/>
  <c r="L124" i="11"/>
  <c r="J151" i="11"/>
  <c r="AI151" i="11"/>
  <c r="Y151" i="11"/>
  <c r="AD151" i="11"/>
  <c r="AP149" i="11"/>
  <c r="AJ206" i="11"/>
  <c r="AL206" i="11"/>
  <c r="Y204" i="11"/>
  <c r="AH204" i="11"/>
  <c r="L204" i="11"/>
  <c r="AJ204" i="11"/>
  <c r="R204" i="11"/>
  <c r="V202" i="11"/>
  <c r="F202" i="11"/>
  <c r="AN198" i="11"/>
  <c r="F198" i="11"/>
  <c r="V198" i="11"/>
  <c r="L198" i="11"/>
  <c r="AC193" i="11"/>
  <c r="O193" i="11"/>
  <c r="H266" i="11"/>
  <c r="AI266" i="11"/>
  <c r="AA264" i="11"/>
  <c r="AN264" i="11"/>
  <c r="O264" i="11"/>
  <c r="AH264" i="11"/>
  <c r="AG264" i="11"/>
  <c r="AN256" i="11"/>
  <c r="O256" i="11"/>
  <c r="D254" i="11"/>
  <c r="R254" i="11"/>
  <c r="AP254" i="11"/>
  <c r="AJ254" i="11"/>
  <c r="AE252" i="11"/>
  <c r="AD252" i="11"/>
  <c r="AP252" i="11"/>
  <c r="AN252" i="11"/>
  <c r="R252" i="11"/>
  <c r="AC250" i="11"/>
  <c r="AA250" i="11"/>
  <c r="AJ293" i="11"/>
  <c r="X293" i="11"/>
  <c r="L293" i="11"/>
  <c r="J293" i="11"/>
  <c r="AN282" i="11"/>
  <c r="AB282" i="11"/>
  <c r="AH282" i="11"/>
  <c r="P276" i="11"/>
  <c r="S276" i="11"/>
  <c r="AC276" i="11"/>
  <c r="AB276" i="11"/>
  <c r="AQ276" i="11"/>
  <c r="P322" i="11"/>
  <c r="L322" i="11"/>
  <c r="Q322" i="11"/>
  <c r="AC369" i="11"/>
  <c r="AE369" i="11"/>
  <c r="J369" i="11"/>
  <c r="L367" i="11"/>
  <c r="X367" i="11"/>
  <c r="S367" i="11"/>
  <c r="AE367" i="11"/>
  <c r="AD367" i="11"/>
  <c r="J367" i="11"/>
  <c r="AI363" i="11"/>
  <c r="AE363" i="11"/>
  <c r="L363" i="11"/>
  <c r="AK363" i="11"/>
  <c r="X361" i="11"/>
  <c r="AQ361" i="11"/>
  <c r="AD359" i="11"/>
  <c r="AO359" i="11"/>
  <c r="AK359" i="11"/>
  <c r="L359" i="11"/>
  <c r="X359" i="11"/>
  <c r="H359" i="11"/>
  <c r="AE359" i="11"/>
  <c r="Y359" i="11"/>
  <c r="AP359" i="11"/>
  <c r="AI359" i="11"/>
  <c r="AJ359" i="11"/>
  <c r="H355" i="11"/>
  <c r="J355" i="11"/>
  <c r="L355" i="11"/>
  <c r="AP355" i="11"/>
  <c r="R350" i="11"/>
  <c r="Q350" i="11"/>
  <c r="X350" i="11"/>
  <c r="AL348" i="11"/>
  <c r="AQ348" i="11"/>
  <c r="AJ348" i="11"/>
  <c r="R348" i="11"/>
  <c r="AK348" i="11"/>
  <c r="AD348" i="11"/>
  <c r="AP348" i="11"/>
  <c r="X348" i="11"/>
  <c r="J371" i="11"/>
  <c r="AE371" i="11"/>
  <c r="AQ371" i="11"/>
  <c r="AO371" i="11"/>
  <c r="H371" i="11"/>
  <c r="Y371" i="11"/>
  <c r="AJ371" i="11"/>
  <c r="L371" i="11"/>
  <c r="AP371" i="11"/>
  <c r="AD383" i="11"/>
  <c r="J383" i="11"/>
  <c r="AL383" i="11"/>
  <c r="L381" i="11"/>
  <c r="AC381" i="11"/>
  <c r="AD379" i="11"/>
  <c r="J379" i="11"/>
  <c r="AJ373" i="11"/>
  <c r="AP373" i="11"/>
  <c r="Q373" i="11"/>
  <c r="R373" i="11"/>
  <c r="AE373" i="11"/>
  <c r="AM402" i="11"/>
  <c r="U402" i="11"/>
  <c r="O402" i="11"/>
  <c r="AM354" i="11"/>
  <c r="AG354" i="11"/>
  <c r="O350" i="11"/>
  <c r="AM350" i="11"/>
  <c r="D350" i="11"/>
  <c r="AG350" i="11"/>
  <c r="AG342" i="11"/>
  <c r="U342" i="11"/>
  <c r="F400" i="11"/>
  <c r="AH400" i="11"/>
  <c r="AB400" i="11"/>
  <c r="O400" i="11"/>
  <c r="AG394" i="11"/>
  <c r="AA366" i="11"/>
  <c r="AG362" i="11"/>
  <c r="U348" i="11"/>
  <c r="AG338" i="11"/>
  <c r="V372" i="11"/>
  <c r="AH360" i="11"/>
  <c r="V358" i="11"/>
  <c r="AH334" i="11"/>
  <c r="U30" i="11"/>
  <c r="O292" i="11"/>
  <c r="AM275" i="11"/>
  <c r="U243" i="11"/>
  <c r="O241" i="11"/>
  <c r="AA240" i="11"/>
  <c r="D239" i="11"/>
  <c r="AM193" i="11"/>
  <c r="AG192" i="11"/>
  <c r="P260" i="11"/>
  <c r="AB145" i="11"/>
  <c r="AN98" i="11"/>
  <c r="P57" i="11"/>
  <c r="P43" i="11"/>
  <c r="AN17" i="11"/>
  <c r="AI404" i="11"/>
  <c r="AC402" i="11"/>
  <c r="H400" i="11"/>
  <c r="H396" i="11"/>
  <c r="AO390" i="11"/>
  <c r="AC388" i="11"/>
  <c r="W386" i="11"/>
  <c r="AO384" i="11"/>
  <c r="AC382" i="11"/>
  <c r="AI380" i="11"/>
  <c r="H378" i="11"/>
  <c r="AC274" i="11"/>
  <c r="W166" i="11"/>
  <c r="AB253" i="11"/>
  <c r="AB251" i="11"/>
  <c r="P146" i="11"/>
  <c r="AB144" i="11"/>
  <c r="AB105" i="11"/>
  <c r="AN99" i="11"/>
  <c r="AN62" i="11"/>
  <c r="AB34" i="11"/>
  <c r="P14" i="11"/>
  <c r="W403" i="11"/>
  <c r="AI401" i="11"/>
  <c r="W385" i="11"/>
  <c r="AC383" i="11"/>
  <c r="W381" i="11"/>
  <c r="AI377" i="11"/>
  <c r="H271" i="11"/>
  <c r="W201" i="11"/>
  <c r="H293" i="11"/>
  <c r="AC287" i="11"/>
  <c r="AC280" i="11"/>
  <c r="AK377" i="11"/>
  <c r="S373" i="11"/>
  <c r="S369" i="11"/>
  <c r="AQ334" i="11"/>
  <c r="AQ329" i="11"/>
  <c r="AO206" i="11"/>
  <c r="AI204" i="11"/>
  <c r="AO202" i="11"/>
  <c r="Y254" i="11"/>
  <c r="AQ70" i="11"/>
  <c r="Y68" i="11"/>
  <c r="H98" i="11"/>
  <c r="AQ98" i="11"/>
  <c r="AC82" i="11"/>
  <c r="S82" i="11"/>
  <c r="AI137" i="11"/>
  <c r="AC137" i="11"/>
  <c r="H137" i="11"/>
  <c r="AP137" i="11"/>
  <c r="AM175" i="11"/>
  <c r="J175" i="11"/>
  <c r="AE175" i="11"/>
  <c r="V177" i="11"/>
  <c r="R270" i="11"/>
  <c r="D270" i="11"/>
  <c r="U270" i="11"/>
  <c r="AA270" i="11"/>
  <c r="AH270" i="11"/>
  <c r="AB268" i="11"/>
  <c r="F268" i="11"/>
  <c r="AM268" i="11"/>
  <c r="X268" i="11"/>
  <c r="U268" i="11"/>
  <c r="J259" i="11"/>
  <c r="AE259" i="11"/>
  <c r="J303" i="11"/>
  <c r="AJ303" i="11"/>
  <c r="S303" i="11"/>
  <c r="AP303" i="11"/>
  <c r="Y303" i="11"/>
  <c r="AQ303" i="11"/>
  <c r="L303" i="11"/>
  <c r="U301" i="11"/>
  <c r="AB301" i="11"/>
  <c r="AD301" i="11"/>
  <c r="V301" i="11"/>
  <c r="R299" i="11"/>
  <c r="AK299" i="11"/>
  <c r="AM298" i="11"/>
  <c r="S298" i="11"/>
  <c r="AE298" i="11"/>
  <c r="Y298" i="11"/>
  <c r="AD298" i="11"/>
  <c r="AJ298" i="11"/>
  <c r="X297" i="11"/>
  <c r="AJ297" i="11"/>
  <c r="AE297" i="11"/>
  <c r="J297" i="11"/>
  <c r="O296" i="11"/>
  <c r="AQ296" i="11"/>
  <c r="S296" i="11"/>
  <c r="F289" i="11"/>
  <c r="AD289" i="11"/>
  <c r="J289" i="11"/>
  <c r="X289" i="11"/>
  <c r="AA288" i="11"/>
  <c r="AQ288" i="11"/>
  <c r="AE288" i="11"/>
  <c r="AK288" i="11"/>
  <c r="AB336" i="11"/>
  <c r="Y336" i="11"/>
  <c r="AN335" i="11"/>
  <c r="AQ335" i="11"/>
  <c r="R335" i="11"/>
  <c r="AO325" i="11"/>
  <c r="D325" i="11"/>
  <c r="AM325" i="11"/>
  <c r="AN325" i="11"/>
  <c r="AK324" i="11"/>
  <c r="AD324" i="11"/>
  <c r="T317" i="11"/>
  <c r="AH317" i="11"/>
  <c r="O317" i="11"/>
  <c r="AK316" i="11"/>
  <c r="X316" i="11"/>
  <c r="J316" i="11"/>
  <c r="AI314" i="11"/>
  <c r="AN314" i="11"/>
  <c r="Y314" i="11"/>
  <c r="AK314" i="11"/>
  <c r="AQ314" i="11"/>
  <c r="AD314" i="11"/>
  <c r="AJ314" i="11"/>
  <c r="AP314" i="11"/>
  <c r="AM312" i="11"/>
  <c r="S312" i="11"/>
  <c r="P311" i="11"/>
  <c r="L311" i="11"/>
  <c r="AI339" i="11"/>
  <c r="R339" i="11"/>
  <c r="X339" i="11"/>
  <c r="V352" i="11"/>
  <c r="AQ352" i="11"/>
  <c r="R352" i="11"/>
  <c r="J345" i="11"/>
  <c r="AP345" i="11"/>
  <c r="W345" i="11"/>
  <c r="AQ345" i="11"/>
  <c r="O345" i="11"/>
  <c r="D345" i="11"/>
  <c r="O344" i="11"/>
  <c r="AK344" i="11"/>
  <c r="AD343" i="11"/>
  <c r="H343" i="11"/>
  <c r="J343" i="11"/>
  <c r="AP343" i="11"/>
  <c r="AI343" i="11"/>
  <c r="AO343" i="11"/>
  <c r="P343" i="11"/>
  <c r="Q343" i="11"/>
  <c r="AJ343" i="11"/>
  <c r="AB343" i="11"/>
  <c r="AN343" i="11"/>
  <c r="L343" i="11"/>
  <c r="U244" i="11"/>
  <c r="AM244" i="11"/>
  <c r="V149" i="11"/>
  <c r="V148" i="11"/>
  <c r="AI394" i="11"/>
  <c r="H394" i="11"/>
  <c r="Q394" i="11"/>
  <c r="AC392" i="11"/>
  <c r="Q392" i="11"/>
  <c r="AG226" i="11"/>
  <c r="AB97" i="11"/>
  <c r="AO226" i="11"/>
  <c r="F124" i="11"/>
  <c r="AD124" i="11"/>
  <c r="AL396" i="11"/>
  <c r="AD396" i="11"/>
  <c r="AQ394" i="11"/>
  <c r="AP394" i="11"/>
  <c r="AD394" i="11"/>
  <c r="AJ394" i="11"/>
  <c r="T381" i="11"/>
  <c r="AJ381" i="11"/>
  <c r="AP380" i="11"/>
  <c r="AM380" i="11"/>
  <c r="R378" i="11"/>
  <c r="J378" i="11"/>
  <c r="U400" i="11"/>
  <c r="AG400" i="11"/>
  <c r="F263" i="11"/>
  <c r="AH263" i="11"/>
  <c r="AB263" i="11"/>
  <c r="AC305" i="11"/>
  <c r="AI305" i="11"/>
  <c r="Q289" i="11"/>
  <c r="AI289" i="11"/>
  <c r="AC285" i="11"/>
  <c r="AO285" i="11"/>
  <c r="Q279" i="11"/>
  <c r="AI279" i="11"/>
  <c r="L209" i="11"/>
  <c r="AQ137" i="11"/>
  <c r="X301" i="11"/>
  <c r="V288" i="11"/>
  <c r="F316" i="11"/>
  <c r="AN316" i="11"/>
  <c r="AN324" i="11"/>
  <c r="AH352" i="11"/>
  <c r="H315" i="11"/>
  <c r="V307" i="11"/>
  <c r="Q307" i="11"/>
  <c r="R259" i="11"/>
  <c r="D259" i="11"/>
  <c r="AE344" i="11"/>
  <c r="D344" i="11"/>
  <c r="O244" i="11"/>
  <c r="AG244" i="11"/>
  <c r="AG241" i="11"/>
  <c r="AM241" i="11"/>
  <c r="D241" i="11"/>
  <c r="V43" i="11"/>
  <c r="U303" i="11"/>
  <c r="AA343" i="11"/>
  <c r="AM343" i="11"/>
  <c r="O351" i="11"/>
  <c r="O239" i="11"/>
  <c r="U239" i="11"/>
  <c r="AA279" i="11"/>
  <c r="AA295" i="11"/>
  <c r="AM345" i="11"/>
  <c r="AM289" i="11"/>
  <c r="D297" i="11"/>
  <c r="U297" i="11"/>
  <c r="AM299" i="11"/>
  <c r="AA299" i="11"/>
  <c r="AA307" i="11"/>
  <c r="AG301" i="11"/>
  <c r="W378" i="11"/>
  <c r="W383" i="11"/>
  <c r="W401" i="11"/>
  <c r="AB311" i="11"/>
  <c r="AB345" i="11"/>
  <c r="AE313" i="11"/>
  <c r="H289" i="11"/>
  <c r="W289" i="11"/>
  <c r="W384" i="11"/>
  <c r="AB317" i="11"/>
  <c r="AB325" i="11"/>
  <c r="W298" i="11"/>
  <c r="AE308" i="11"/>
  <c r="S308" i="11"/>
  <c r="S98" i="11"/>
  <c r="V315" i="11"/>
  <c r="V269" i="11"/>
  <c r="D336" i="11"/>
  <c r="R336" i="11"/>
  <c r="F308" i="11"/>
  <c r="AB307" i="11"/>
  <c r="W314" i="11"/>
  <c r="AE296" i="11"/>
  <c r="J296" i="11"/>
  <c r="X303" i="11"/>
  <c r="W204" i="11"/>
  <c r="Y82" i="11"/>
  <c r="W97" i="11"/>
  <c r="V239" i="11"/>
  <c r="H336" i="11"/>
  <c r="P297" i="11"/>
  <c r="X336" i="11"/>
  <c r="AB339" i="11"/>
  <c r="J324" i="11"/>
  <c r="W324" i="11"/>
  <c r="W295" i="11"/>
  <c r="X259" i="11"/>
  <c r="V34" i="11"/>
  <c r="AH239" i="11"/>
  <c r="AO98" i="11"/>
  <c r="AJ98" i="11"/>
  <c r="P195" i="11"/>
  <c r="AA308" i="11"/>
  <c r="AN308" i="11"/>
  <c r="W394" i="11"/>
  <c r="W344" i="11"/>
  <c r="J312" i="11"/>
  <c r="Y316" i="11"/>
  <c r="W288" i="11"/>
  <c r="R291" i="11"/>
  <c r="Y258" i="11"/>
  <c r="J270" i="11"/>
  <c r="W270" i="11"/>
  <c r="Y211" i="11"/>
  <c r="AK226" i="11"/>
  <c r="W177" i="11"/>
  <c r="J308" i="11"/>
  <c r="W308" i="11"/>
  <c r="AE336" i="11"/>
  <c r="AK336" i="11"/>
  <c r="L297" i="11"/>
  <c r="W195" i="11"/>
  <c r="R98" i="11"/>
  <c r="X98" i="11"/>
  <c r="AK300" i="11"/>
  <c r="V299" i="11"/>
  <c r="V311" i="11"/>
  <c r="AN317" i="11"/>
  <c r="AA193" i="11"/>
  <c r="U317" i="11"/>
  <c r="J302" i="11"/>
  <c r="AM339" i="11"/>
  <c r="AH339" i="11"/>
  <c r="Q195" i="11"/>
  <c r="Q302" i="11"/>
  <c r="Y301" i="11"/>
  <c r="D192" i="11"/>
  <c r="Q339" i="11"/>
  <c r="AI206" i="11"/>
  <c r="Q270" i="11"/>
  <c r="AO270" i="11"/>
  <c r="AH312" i="11"/>
  <c r="AA244" i="11"/>
  <c r="U311" i="11"/>
  <c r="AC378" i="11"/>
  <c r="Q386" i="11"/>
  <c r="AC386" i="11"/>
  <c r="AN339" i="11"/>
  <c r="V339" i="11"/>
  <c r="V297" i="11"/>
  <c r="AN301" i="11"/>
  <c r="L270" i="11"/>
  <c r="AD270" i="11"/>
  <c r="AK270" i="11"/>
  <c r="AI202" i="11"/>
  <c r="F99" i="11"/>
  <c r="V325" i="11"/>
  <c r="F325" i="11"/>
  <c r="F149" i="11"/>
  <c r="AN299" i="11"/>
  <c r="P325" i="11"/>
  <c r="F299" i="11"/>
  <c r="AN270" i="11"/>
  <c r="AB299" i="11"/>
  <c r="V270" i="11"/>
  <c r="AB62" i="11"/>
  <c r="F302" i="11"/>
  <c r="AN296" i="11"/>
  <c r="F146" i="11"/>
  <c r="AN146" i="11"/>
  <c r="P82" i="11"/>
  <c r="AH34" i="11"/>
  <c r="AN34" i="11"/>
  <c r="AH98" i="11"/>
  <c r="AB98" i="11"/>
  <c r="AB298" i="11"/>
  <c r="AH298" i="11"/>
  <c r="F298" i="11"/>
  <c r="AN312" i="11"/>
  <c r="O288" i="11"/>
  <c r="D298" i="11"/>
  <c r="D288" i="11"/>
  <c r="AG352" i="11"/>
  <c r="AA316" i="11"/>
  <c r="AG302" i="11"/>
  <c r="AG270" i="11"/>
  <c r="U312" i="11"/>
  <c r="AA298" i="11"/>
  <c r="U335" i="11"/>
  <c r="W388" i="11"/>
  <c r="AO288" i="11"/>
  <c r="AC288" i="11"/>
  <c r="AI288" i="11"/>
  <c r="AI352" i="11"/>
  <c r="AC204" i="11"/>
  <c r="AO204" i="11"/>
  <c r="Q268" i="11"/>
  <c r="AO268" i="11"/>
  <c r="Q316" i="11"/>
  <c r="AI316" i="11"/>
  <c r="AC316" i="11"/>
  <c r="AI324" i="11"/>
  <c r="AC380" i="11"/>
  <c r="H380" i="11"/>
  <c r="H384" i="11"/>
  <c r="Q388" i="11"/>
  <c r="Q300" i="11"/>
  <c r="AH302" i="11"/>
  <c r="AJ82" i="11"/>
  <c r="AP98" i="11"/>
  <c r="X296" i="11"/>
  <c r="R296" i="11"/>
  <c r="AP296" i="11"/>
  <c r="X312" i="11"/>
  <c r="AP312" i="11"/>
  <c r="AP288" i="11"/>
  <c r="AD288" i="11"/>
  <c r="AP298" i="11"/>
  <c r="R298" i="11"/>
  <c r="X314" i="11"/>
  <c r="J314" i="11"/>
  <c r="AP352" i="11"/>
  <c r="AC344" i="11"/>
  <c r="AK82" i="11"/>
  <c r="S288" i="11"/>
  <c r="AQ298" i="11"/>
  <c r="AK298" i="11"/>
  <c r="L314" i="11"/>
  <c r="Y296" i="11"/>
  <c r="AK312" i="11"/>
  <c r="D316" i="11"/>
  <c r="Q336" i="11"/>
  <c r="V343" i="11"/>
  <c r="Q308" i="11"/>
  <c r="AD336" i="11"/>
  <c r="AN313" i="11"/>
  <c r="P288" i="11"/>
  <c r="O295" i="11"/>
  <c r="D299" i="11"/>
  <c r="AH303" i="11"/>
  <c r="AK137" i="11"/>
  <c r="U193" i="11"/>
  <c r="AO312" i="11"/>
  <c r="AQ324" i="11"/>
  <c r="H390" i="11"/>
  <c r="X343" i="11"/>
  <c r="W343" i="11"/>
  <c r="AP339" i="11"/>
  <c r="AH259" i="11"/>
  <c r="R300" i="11"/>
  <c r="AP316" i="11"/>
  <c r="AH279" i="11"/>
  <c r="P345" i="11"/>
  <c r="AC394" i="11"/>
  <c r="AE343" i="11"/>
  <c r="AK343" i="11"/>
  <c r="H314" i="11"/>
  <c r="AB289" i="11"/>
  <c r="AP297" i="11"/>
  <c r="O268" i="11"/>
  <c r="S316" i="11"/>
  <c r="L268" i="11"/>
  <c r="AC177" i="11"/>
  <c r="AQ313" i="11"/>
  <c r="H311" i="11"/>
  <c r="L289" i="11"/>
  <c r="AE289" i="11"/>
  <c r="AJ345" i="11"/>
  <c r="D343" i="11"/>
  <c r="O339" i="11"/>
  <c r="P259" i="11"/>
  <c r="V211" i="11"/>
  <c r="AI313" i="11"/>
  <c r="Q298" i="11"/>
  <c r="Q297" i="11"/>
  <c r="AO296" i="11"/>
  <c r="AC291" i="11"/>
  <c r="T325" i="11"/>
  <c r="J163" i="11"/>
  <c r="AL198" i="11"/>
  <c r="P198" i="11"/>
  <c r="R367" i="11"/>
  <c r="AJ367" i="11"/>
  <c r="AP367" i="11"/>
  <c r="D363" i="11"/>
  <c r="O363" i="11"/>
  <c r="AP363" i="11"/>
  <c r="R359" i="11"/>
  <c r="F359" i="11"/>
  <c r="J359" i="11"/>
  <c r="AC375" i="11"/>
  <c r="H375" i="11"/>
  <c r="U285" i="11"/>
  <c r="AG285" i="11"/>
  <c r="AK367" i="11"/>
  <c r="AQ367" i="11"/>
  <c r="Y367" i="11"/>
  <c r="AK356" i="11"/>
  <c r="AQ356" i="11"/>
  <c r="AQ353" i="11"/>
  <c r="L353" i="11"/>
  <c r="L348" i="11"/>
  <c r="AE348" i="11"/>
  <c r="S297" i="11"/>
  <c r="AQ297" i="11"/>
  <c r="S289" i="11"/>
  <c r="Y289" i="11"/>
  <c r="AK285" i="11"/>
  <c r="AE285" i="11"/>
  <c r="AK252" i="11"/>
  <c r="Y252" i="11"/>
  <c r="L195" i="11"/>
  <c r="Y195" i="11"/>
  <c r="Y163" i="11"/>
  <c r="Y149" i="11"/>
  <c r="AK149" i="11"/>
  <c r="S107" i="11"/>
  <c r="AA384" i="11"/>
  <c r="AA69" i="11"/>
  <c r="H361" i="11"/>
  <c r="AC359" i="11"/>
  <c r="AC265" i="11"/>
  <c r="AI258" i="11"/>
  <c r="AQ396" i="11"/>
  <c r="AK381" i="11"/>
  <c r="L380" i="11"/>
  <c r="AQ375" i="11"/>
  <c r="Y365" i="11"/>
  <c r="AQ359" i="11"/>
  <c r="AE357" i="11"/>
  <c r="AK355" i="11"/>
  <c r="S345" i="11"/>
  <c r="AQ343" i="11"/>
  <c r="AK339" i="11"/>
  <c r="Y331" i="11"/>
  <c r="AK325" i="11"/>
  <c r="AK308" i="11"/>
  <c r="AK303" i="11"/>
  <c r="L301" i="11"/>
  <c r="AK293" i="11"/>
  <c r="L291" i="11"/>
  <c r="Y284" i="11"/>
  <c r="Y270" i="11"/>
  <c r="Y268" i="11"/>
  <c r="Y265" i="11"/>
  <c r="AQ209" i="11"/>
  <c r="AK143" i="11"/>
  <c r="AQ126" i="11"/>
  <c r="Y101" i="11"/>
  <c r="AL336" i="11"/>
  <c r="AL240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D43" i="11"/>
  <c r="S43" i="11"/>
  <c r="AH43" i="11"/>
  <c r="AN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Z39" i="11"/>
  <c r="R39" i="11"/>
  <c r="AP39" i="11"/>
  <c r="AF39" i="11"/>
  <c r="AN39" i="11"/>
  <c r="P39" i="11"/>
  <c r="AB39" i="11"/>
  <c r="J39" i="11"/>
  <c r="AJ39" i="11"/>
  <c r="L39" i="11"/>
  <c r="AD39" i="11"/>
  <c r="AL39" i="11"/>
  <c r="AH39" i="11"/>
  <c r="X39" i="11"/>
  <c r="V39" i="11"/>
  <c r="Q39" i="11"/>
  <c r="AI39" i="11"/>
  <c r="AC39" i="11"/>
  <c r="F39" i="11"/>
  <c r="T39" i="11"/>
  <c r="AR39" i="11"/>
  <c r="AN38" i="11"/>
  <c r="T38" i="11"/>
  <c r="R38" i="11"/>
  <c r="AO38" i="11"/>
  <c r="X38" i="11"/>
  <c r="AI38" i="11"/>
  <c r="AC38" i="11"/>
  <c r="AE38" i="11"/>
  <c r="AP38" i="11"/>
  <c r="AF38" i="11"/>
  <c r="AJ38" i="11"/>
  <c r="Q38" i="11"/>
  <c r="AR38" i="11"/>
  <c r="J38" i="11"/>
  <c r="P38" i="11"/>
  <c r="H38" i="11"/>
  <c r="S38" i="11"/>
  <c r="L38" i="11"/>
  <c r="AD38" i="11"/>
  <c r="F38" i="11"/>
  <c r="W38" i="11"/>
  <c r="AH38" i="11"/>
  <c r="AB38" i="11"/>
  <c r="V38" i="11"/>
  <c r="Y38" i="11"/>
  <c r="AQ38" i="11"/>
  <c r="Z38" i="11"/>
  <c r="AL38" i="11"/>
  <c r="AK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S33" i="11"/>
  <c r="T30" i="11"/>
  <c r="AR30" i="11"/>
  <c r="AE30" i="11"/>
  <c r="O30" i="11"/>
  <c r="AA30" i="11"/>
  <c r="AJ30" i="11"/>
  <c r="AB30" i="11"/>
  <c r="F30" i="11"/>
  <c r="J30" i="11"/>
  <c r="AF30" i="11"/>
  <c r="AD30" i="11"/>
  <c r="AP30" i="11"/>
  <c r="R30" i="11"/>
  <c r="V30" i="11"/>
  <c r="AK25" i="11"/>
  <c r="AQ20" i="11"/>
  <c r="H19" i="11"/>
  <c r="X18" i="11"/>
  <c r="AH18" i="11"/>
  <c r="AP18" i="11"/>
  <c r="F18" i="11"/>
  <c r="AD18" i="11"/>
  <c r="P18" i="11"/>
  <c r="AB18" i="11"/>
  <c r="V18" i="11"/>
  <c r="AN18" i="11"/>
  <c r="J18" i="11"/>
  <c r="R18" i="11"/>
  <c r="AJ18" i="11"/>
  <c r="S17" i="11"/>
  <c r="H14" i="11"/>
  <c r="J13" i="11"/>
  <c r="AO13" i="11"/>
  <c r="AN13" i="11"/>
  <c r="AD13" i="11"/>
  <c r="L13" i="11"/>
  <c r="V13" i="11"/>
  <c r="AP13" i="11"/>
  <c r="AJ13" i="11"/>
  <c r="AK13" i="11"/>
  <c r="R13" i="11"/>
  <c r="Y13" i="11"/>
  <c r="W13" i="11"/>
  <c r="AB13" i="11"/>
  <c r="F13" i="11"/>
  <c r="P13" i="11"/>
  <c r="AQ13" i="11"/>
  <c r="H12" i="11"/>
  <c r="AF12" i="11"/>
  <c r="AN12" i="11"/>
  <c r="X12" i="11"/>
  <c r="AD12" i="11"/>
  <c r="AO12" i="11"/>
  <c r="V12" i="11"/>
  <c r="AB12" i="11"/>
  <c r="J12" i="11"/>
  <c r="AR12" i="11"/>
  <c r="Z12" i="11"/>
  <c r="T12" i="11"/>
  <c r="AH12" i="11"/>
  <c r="Q12" i="11"/>
  <c r="AL12" i="11"/>
  <c r="AC12" i="11"/>
  <c r="P12" i="11"/>
  <c r="F12" i="11"/>
  <c r="W12" i="11"/>
  <c r="R12" i="11"/>
  <c r="AP12" i="11"/>
  <c r="AI12" i="11"/>
  <c r="AJ12" i="11"/>
  <c r="T11" i="11"/>
  <c r="V11" i="11"/>
  <c r="AH11" i="11"/>
  <c r="AF11" i="11"/>
  <c r="AJ11" i="11"/>
  <c r="AD11" i="11"/>
  <c r="H11" i="11"/>
  <c r="AL11" i="11"/>
  <c r="AQ11" i="11"/>
  <c r="AE11" i="11"/>
  <c r="X11" i="11"/>
  <c r="AC11" i="11"/>
  <c r="W11" i="11"/>
  <c r="J11" i="11"/>
  <c r="L11" i="11"/>
  <c r="AR11" i="11"/>
  <c r="R11" i="11"/>
  <c r="AB11" i="11"/>
  <c r="AN11" i="11"/>
  <c r="AP11" i="11"/>
  <c r="F11" i="11"/>
  <c r="Z11" i="11"/>
  <c r="S11" i="11"/>
  <c r="Y11" i="11"/>
  <c r="P11" i="11"/>
  <c r="AK11" i="11"/>
  <c r="AI11" i="11"/>
  <c r="AO11" i="11"/>
  <c r="Q11" i="11"/>
  <c r="AP9" i="11"/>
  <c r="R9" i="11"/>
  <c r="W9" i="11"/>
  <c r="AO9" i="11"/>
  <c r="AC9" i="11"/>
  <c r="H9" i="11"/>
  <c r="AI9" i="11"/>
  <c r="AD9" i="11"/>
  <c r="X9" i="11"/>
  <c r="Q9" i="11"/>
  <c r="J9" i="11"/>
  <c r="AJ9" i="11"/>
  <c r="AB9" i="11"/>
  <c r="P9" i="11"/>
  <c r="AN9" i="11"/>
  <c r="F9" i="11"/>
  <c r="AH9" i="11"/>
  <c r="V9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AI43" i="11"/>
  <c r="W43" i="11"/>
  <c r="AO43" i="11"/>
  <c r="W39" i="11"/>
  <c r="AO39" i="11"/>
  <c r="H39" i="11"/>
  <c r="W37" i="11"/>
  <c r="AI37" i="11"/>
  <c r="AC37" i="11"/>
  <c r="H37" i="11"/>
  <c r="AO37" i="11"/>
  <c r="Q37" i="11"/>
  <c r="AI35" i="11"/>
  <c r="Q35" i="11"/>
  <c r="H35" i="11"/>
  <c r="Q33" i="11"/>
  <c r="AO33" i="11"/>
  <c r="AC33" i="11"/>
  <c r="AI33" i="11"/>
  <c r="H33" i="11"/>
  <c r="H25" i="11"/>
  <c r="AI25" i="11"/>
  <c r="AI17" i="11"/>
  <c r="AO17" i="11"/>
  <c r="Q17" i="11"/>
  <c r="H17" i="11"/>
  <c r="W17" i="11"/>
  <c r="AC17" i="11"/>
  <c r="Q13" i="11"/>
  <c r="AC13" i="11"/>
  <c r="AE57" i="11"/>
  <c r="Y57" i="11"/>
  <c r="S57" i="11"/>
  <c r="L57" i="11"/>
  <c r="AK57" i="11"/>
  <c r="AQ57" i="11"/>
  <c r="AQ35" i="11"/>
  <c r="Y35" i="11"/>
  <c r="AE35" i="11"/>
  <c r="AK35" i="11"/>
  <c r="L35" i="11"/>
  <c r="L30" i="11"/>
  <c r="S30" i="11"/>
  <c r="Y30" i="11"/>
  <c r="AQ30" i="11"/>
  <c r="AQ19" i="11"/>
  <c r="S19" i="11"/>
  <c r="AK19" i="11"/>
  <c r="Y14" i="11"/>
  <c r="L14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W44" i="11"/>
  <c r="AC44" i="11"/>
  <c r="H42" i="11"/>
  <c r="W42" i="11"/>
  <c r="AO42" i="11"/>
  <c r="Q42" i="11"/>
  <c r="AC36" i="11"/>
  <c r="Q36" i="11"/>
  <c r="H36" i="11"/>
  <c r="AI34" i="11"/>
  <c r="W34" i="11"/>
  <c r="Q34" i="11"/>
  <c r="AC34" i="11"/>
  <c r="H34" i="11"/>
  <c r="AO34" i="11"/>
  <c r="AO30" i="11"/>
  <c r="W30" i="11"/>
  <c r="AC30" i="11"/>
  <c r="H30" i="11"/>
  <c r="AI30" i="11"/>
  <c r="Q30" i="11"/>
  <c r="AC20" i="11"/>
  <c r="AI20" i="11"/>
  <c r="W18" i="11"/>
  <c r="AC18" i="11"/>
  <c r="AO18" i="11"/>
  <c r="H18" i="11"/>
  <c r="AI18" i="11"/>
  <c r="Q18" i="11"/>
  <c r="AQ39" i="11"/>
  <c r="S39" i="11"/>
  <c r="AE39" i="11"/>
  <c r="AK39" i="11"/>
  <c r="Y39" i="11"/>
  <c r="L36" i="11"/>
  <c r="Y36" i="11"/>
  <c r="L34" i="11"/>
  <c r="AQ34" i="11"/>
  <c r="AE34" i="11"/>
  <c r="S34" i="11"/>
  <c r="AK34" i="11"/>
  <c r="Y34" i="11"/>
  <c r="AK18" i="11"/>
  <c r="AE18" i="11"/>
  <c r="S18" i="11"/>
  <c r="AQ18" i="11"/>
  <c r="L18" i="11"/>
  <c r="Y18" i="11"/>
  <c r="AE12" i="11"/>
  <c r="S12" i="11"/>
  <c r="Y12" i="11"/>
  <c r="AQ12" i="11"/>
  <c r="L12" i="11"/>
  <c r="AK12" i="11"/>
  <c r="AD56" i="11"/>
  <c r="X56" i="11"/>
  <c r="V56" i="11"/>
  <c r="W56" i="11"/>
  <c r="Z56" i="11"/>
  <c r="AC56" i="11"/>
  <c r="AO56" i="11"/>
  <c r="AJ56" i="11"/>
  <c r="F56" i="11"/>
  <c r="AB56" i="11"/>
  <c r="T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AQ56" i="11"/>
  <c r="L56" i="11"/>
  <c r="AE56" i="11"/>
  <c r="AD327" i="11"/>
  <c r="H327" i="11"/>
  <c r="D321" i="11"/>
  <c r="F6" i="11"/>
  <c r="AN6" i="11"/>
  <c r="AH6" i="11"/>
  <c r="H6" i="11"/>
  <c r="AO6" i="11"/>
  <c r="Q6" i="11"/>
  <c r="AP6" i="11"/>
  <c r="X6" i="11"/>
  <c r="J6" i="11"/>
  <c r="V6" i="11"/>
  <c r="AB6" i="11"/>
  <c r="P6" i="11"/>
  <c r="AC6" i="11"/>
  <c r="W6" i="11"/>
  <c r="AI6" i="11"/>
  <c r="AJ6" i="11"/>
  <c r="AD6" i="11"/>
  <c r="R6" i="11"/>
  <c r="D69" i="11"/>
  <c r="S196" i="11"/>
  <c r="Y196" i="11"/>
  <c r="AJ110" i="11"/>
  <c r="AA292" i="11"/>
  <c r="X145" i="11"/>
  <c r="P101" i="11"/>
  <c r="AB292" i="11"/>
  <c r="AL6" i="11"/>
  <c r="AR6" i="11"/>
  <c r="AF6" i="11"/>
  <c r="T6" i="11"/>
  <c r="Z6" i="11"/>
  <c r="D386" i="11"/>
  <c r="O328" i="11"/>
  <c r="O269" i="11"/>
  <c r="F230" i="11"/>
  <c r="AM148" i="11"/>
  <c r="AB297" i="11"/>
  <c r="U275" i="11"/>
  <c r="AB333" i="11"/>
  <c r="AG291" i="11"/>
  <c r="D279" i="11"/>
  <c r="AB315" i="11"/>
  <c r="F313" i="11"/>
  <c r="V291" i="11"/>
  <c r="AB271" i="11"/>
  <c r="AH265" i="11"/>
  <c r="P246" i="11"/>
  <c r="AM267" i="11"/>
  <c r="AM248" i="11"/>
  <c r="V209" i="11"/>
  <c r="H362" i="11"/>
  <c r="AI347" i="11"/>
  <c r="H247" i="11"/>
  <c r="S246" i="11"/>
  <c r="AN305" i="11"/>
  <c r="Q169" i="11"/>
  <c r="AP169" i="11"/>
  <c r="AE246" i="11"/>
  <c r="S275" i="11"/>
  <c r="AB279" i="11"/>
  <c r="AQ246" i="11"/>
  <c r="X137" i="11"/>
  <c r="J305" i="11"/>
  <c r="AN259" i="11"/>
  <c r="H101" i="11"/>
  <c r="AD211" i="11"/>
  <c r="F275" i="11"/>
  <c r="AJ353" i="11"/>
  <c r="AC353" i="11"/>
  <c r="L64" i="11"/>
  <c r="Y64" i="11"/>
  <c r="AQ64" i="11"/>
  <c r="AD64" i="11"/>
  <c r="R64" i="11"/>
  <c r="J64" i="11"/>
  <c r="AO64" i="11"/>
  <c r="AC64" i="11"/>
  <c r="AI64" i="11"/>
  <c r="W64" i="11"/>
  <c r="P64" i="11"/>
  <c r="V64" i="11"/>
  <c r="F64" i="11"/>
  <c r="S64" i="11"/>
  <c r="AE64" i="11"/>
  <c r="AK64" i="11"/>
  <c r="AJ64" i="11"/>
  <c r="X64" i="11"/>
  <c r="AP64" i="11"/>
  <c r="Q64" i="11"/>
  <c r="H64" i="11"/>
  <c r="AN64" i="11"/>
  <c r="AB64" i="11"/>
  <c r="AH64" i="11"/>
  <c r="S62" i="11"/>
  <c r="AL62" i="11"/>
  <c r="P62" i="11"/>
  <c r="F62" i="11"/>
  <c r="AC62" i="11"/>
  <c r="Z62" i="11"/>
  <c r="W62" i="11"/>
  <c r="V62" i="11"/>
  <c r="X62" i="11"/>
  <c r="H62" i="11"/>
  <c r="J62" i="11"/>
  <c r="AH62" i="11"/>
  <c r="AJ62" i="11"/>
  <c r="AD59" i="11"/>
  <c r="AF59" i="11"/>
  <c r="X59" i="11"/>
  <c r="AR59" i="11"/>
  <c r="W59" i="11"/>
  <c r="S59" i="11"/>
  <c r="AN59" i="11"/>
  <c r="R59" i="11"/>
  <c r="Y59" i="11"/>
  <c r="AL59" i="11"/>
  <c r="AB59" i="11"/>
  <c r="AC59" i="11"/>
  <c r="AE59" i="11"/>
  <c r="AN55" i="11"/>
  <c r="H55" i="11"/>
  <c r="Z55" i="11"/>
  <c r="AB55" i="11"/>
  <c r="V55" i="11"/>
  <c r="AE55" i="11"/>
  <c r="AF55" i="11"/>
  <c r="AP55" i="11"/>
  <c r="P55" i="11"/>
  <c r="AD55" i="11"/>
  <c r="AO55" i="11"/>
  <c r="AK55" i="11"/>
  <c r="L55" i="11"/>
  <c r="P54" i="11"/>
  <c r="X54" i="11"/>
  <c r="AP54" i="11"/>
  <c r="V54" i="11"/>
  <c r="AN54" i="11"/>
  <c r="T54" i="11"/>
  <c r="Q54" i="11"/>
  <c r="J54" i="11"/>
  <c r="F54" i="11"/>
  <c r="AI54" i="11"/>
  <c r="AC54" i="11"/>
  <c r="AQ54" i="11"/>
  <c r="S54" i="11"/>
  <c r="L54" i="11"/>
  <c r="AH54" i="11"/>
  <c r="W54" i="11"/>
  <c r="AO54" i="11"/>
  <c r="AF54" i="11"/>
  <c r="Z54" i="11"/>
  <c r="AR54" i="11"/>
  <c r="AB54" i="11"/>
  <c r="R54" i="11"/>
  <c r="H54" i="11"/>
  <c r="AJ54" i="11"/>
  <c r="AD54" i="11"/>
  <c r="AL54" i="11"/>
  <c r="AE54" i="11"/>
  <c r="AK54" i="11"/>
  <c r="Y54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F50" i="11"/>
  <c r="Z50" i="11"/>
  <c r="AO50" i="11"/>
  <c r="T50" i="11"/>
  <c r="AB50" i="11"/>
  <c r="V50" i="11"/>
  <c r="W50" i="11"/>
  <c r="Q50" i="11"/>
  <c r="AL50" i="11"/>
  <c r="F50" i="11"/>
  <c r="AC50" i="11"/>
  <c r="AJ49" i="11"/>
  <c r="AF49" i="11"/>
  <c r="L49" i="11"/>
  <c r="Q49" i="11"/>
  <c r="AN49" i="11"/>
  <c r="T49" i="11"/>
  <c r="AP49" i="11"/>
  <c r="F49" i="11"/>
  <c r="AK49" i="11"/>
  <c r="J49" i="11"/>
  <c r="H49" i="11"/>
  <c r="W49" i="11"/>
  <c r="AO49" i="11"/>
  <c r="Y49" i="11"/>
  <c r="X49" i="11"/>
  <c r="P49" i="11"/>
  <c r="AB49" i="11"/>
  <c r="Z49" i="11"/>
  <c r="S49" i="11"/>
  <c r="R49" i="11"/>
  <c r="AD49" i="11"/>
  <c r="V49" i="11"/>
  <c r="AH49" i="11"/>
  <c r="AL49" i="11"/>
  <c r="AE49" i="11"/>
  <c r="AQ49" i="11"/>
  <c r="AR49" i="11"/>
  <c r="AC49" i="11"/>
  <c r="AI49" i="11"/>
  <c r="W41" i="11"/>
  <c r="Q41" i="11"/>
  <c r="P41" i="11"/>
  <c r="AB41" i="11"/>
  <c r="V41" i="11"/>
  <c r="X41" i="11"/>
  <c r="J41" i="11"/>
  <c r="H41" i="11"/>
  <c r="AD41" i="11"/>
  <c r="F41" i="11"/>
  <c r="AJ41" i="11"/>
  <c r="AE41" i="11"/>
  <c r="AQ41" i="11"/>
  <c r="Y41" i="11"/>
  <c r="AO41" i="11"/>
  <c r="AN41" i="11"/>
  <c r="AP41" i="11"/>
  <c r="S41" i="11"/>
  <c r="R41" i="11"/>
  <c r="O41" i="11"/>
  <c r="AK41" i="11"/>
  <c r="AI41" i="11"/>
  <c r="AH41" i="11"/>
  <c r="L41" i="11"/>
  <c r="AC41" i="11"/>
  <c r="O39" i="11"/>
  <c r="D39" i="11"/>
  <c r="AA39" i="11"/>
  <c r="AM39" i="11"/>
  <c r="U39" i="11"/>
  <c r="AG39" i="11"/>
  <c r="AA38" i="11"/>
  <c r="U38" i="11"/>
  <c r="O38" i="11"/>
  <c r="AM38" i="11"/>
  <c r="D38" i="11"/>
  <c r="AG38" i="11"/>
  <c r="AM37" i="11"/>
  <c r="AG37" i="11"/>
  <c r="U37" i="11"/>
  <c r="O37" i="11"/>
  <c r="AA37" i="11"/>
  <c r="D37" i="11"/>
  <c r="O36" i="11"/>
  <c r="AM36" i="11"/>
  <c r="U36" i="11"/>
  <c r="AG36" i="11"/>
  <c r="D36" i="11"/>
  <c r="AA36" i="11"/>
  <c r="AG35" i="11"/>
  <c r="AM35" i="11"/>
  <c r="U35" i="11"/>
  <c r="O35" i="11"/>
  <c r="AA35" i="11"/>
  <c r="D35" i="11"/>
  <c r="D34" i="11"/>
  <c r="AG34" i="11"/>
  <c r="AM34" i="11"/>
  <c r="U34" i="11"/>
  <c r="AA34" i="11"/>
  <c r="O34" i="11"/>
  <c r="U33" i="11"/>
  <c r="AG33" i="11"/>
  <c r="O33" i="11"/>
  <c r="AA33" i="11"/>
  <c r="D33" i="11"/>
  <c r="AM33" i="11"/>
  <c r="AD32" i="11"/>
  <c r="AP32" i="11"/>
  <c r="AJ32" i="11"/>
  <c r="AG32" i="11"/>
  <c r="U32" i="11"/>
  <c r="J32" i="11"/>
  <c r="D32" i="11"/>
  <c r="AF32" i="11"/>
  <c r="AA32" i="11"/>
  <c r="Z32" i="11"/>
  <c r="AN32" i="11"/>
  <c r="F32" i="11"/>
  <c r="T32" i="11"/>
  <c r="AL32" i="11"/>
  <c r="Y32" i="11"/>
  <c r="AQ32" i="11"/>
  <c r="S32" i="11"/>
  <c r="W32" i="11"/>
  <c r="AI32" i="11"/>
  <c r="Q32" i="11"/>
  <c r="X32" i="11"/>
  <c r="R32" i="11"/>
  <c r="AM32" i="11"/>
  <c r="O32" i="11"/>
  <c r="V32" i="11"/>
  <c r="AH32" i="11"/>
  <c r="P32" i="11"/>
  <c r="AB32" i="11"/>
  <c r="AR32" i="11"/>
  <c r="AE32" i="11"/>
  <c r="L32" i="11"/>
  <c r="AK32" i="11"/>
  <c r="H32" i="11"/>
  <c r="AO32" i="11"/>
  <c r="AC32" i="11"/>
  <c r="AD31" i="11"/>
  <c r="D31" i="11"/>
  <c r="AJ31" i="11"/>
  <c r="AF31" i="11"/>
  <c r="U31" i="11"/>
  <c r="Z31" i="11"/>
  <c r="J31" i="11"/>
  <c r="P31" i="11"/>
  <c r="V31" i="11"/>
  <c r="F31" i="11"/>
  <c r="AR31" i="11"/>
  <c r="O31" i="11"/>
  <c r="W31" i="11"/>
  <c r="AI31" i="11"/>
  <c r="Q31" i="11"/>
  <c r="S31" i="11"/>
  <c r="L31" i="11"/>
  <c r="AK31" i="11"/>
  <c r="AA31" i="11"/>
  <c r="X31" i="11"/>
  <c r="AP31" i="11"/>
  <c r="AB31" i="11"/>
  <c r="AG31" i="11"/>
  <c r="R31" i="11"/>
  <c r="AN31" i="11"/>
  <c r="AH31" i="11"/>
  <c r="T31" i="11"/>
  <c r="AL31" i="11"/>
  <c r="AM31" i="11"/>
  <c r="AO31" i="11"/>
  <c r="H31" i="11"/>
  <c r="AC31" i="11"/>
  <c r="AE31" i="11"/>
  <c r="Y31" i="11"/>
  <c r="AQ31" i="11"/>
  <c r="O29" i="11"/>
  <c r="AM29" i="11"/>
  <c r="AG29" i="11"/>
  <c r="AA29" i="11"/>
  <c r="AQ29" i="11"/>
  <c r="R29" i="11"/>
  <c r="Y29" i="11"/>
  <c r="S29" i="11"/>
  <c r="AI29" i="11"/>
  <c r="AK29" i="11"/>
  <c r="AC29" i="11"/>
  <c r="AO29" i="11"/>
  <c r="Q29" i="11"/>
  <c r="F29" i="11"/>
  <c r="P29" i="11"/>
  <c r="V29" i="11"/>
  <c r="AJ29" i="11"/>
  <c r="U29" i="11"/>
  <c r="AP29" i="11"/>
  <c r="X29" i="11"/>
  <c r="AE29" i="11"/>
  <c r="L29" i="11"/>
  <c r="J29" i="11"/>
  <c r="AD29" i="11"/>
  <c r="D29" i="11"/>
  <c r="H29" i="11"/>
  <c r="W29" i="11"/>
  <c r="AB29" i="11"/>
  <c r="AH29" i="11"/>
  <c r="AN29" i="11"/>
  <c r="F27" i="11"/>
  <c r="P27" i="11"/>
  <c r="D27" i="11"/>
  <c r="Z27" i="11"/>
  <c r="AD27" i="11"/>
  <c r="X27" i="11"/>
  <c r="AR27" i="11"/>
  <c r="V27" i="11"/>
  <c r="AH27" i="11"/>
  <c r="AG27" i="11"/>
  <c r="AF27" i="11"/>
  <c r="AL27" i="11"/>
  <c r="AI27" i="11"/>
  <c r="AC27" i="11"/>
  <c r="Q27" i="11"/>
  <c r="AK27" i="11"/>
  <c r="S27" i="11"/>
  <c r="AQ27" i="11"/>
  <c r="J27" i="11"/>
  <c r="AN27" i="11"/>
  <c r="U27" i="11"/>
  <c r="R27" i="11"/>
  <c r="AJ27" i="11"/>
  <c r="AP27" i="11"/>
  <c r="O27" i="11"/>
  <c r="AB27" i="11"/>
  <c r="AM27" i="11"/>
  <c r="AA27" i="11"/>
  <c r="T27" i="11"/>
  <c r="W27" i="11"/>
  <c r="AO27" i="11"/>
  <c r="H27" i="11"/>
  <c r="AE27" i="11"/>
  <c r="Y27" i="11"/>
  <c r="L27" i="11"/>
  <c r="U26" i="11"/>
  <c r="X26" i="11"/>
  <c r="AM26" i="11"/>
  <c r="AA26" i="11"/>
  <c r="P26" i="11"/>
  <c r="AF26" i="11"/>
  <c r="AB26" i="11"/>
  <c r="AN26" i="11"/>
  <c r="AJ26" i="11"/>
  <c r="AH26" i="11"/>
  <c r="R26" i="11"/>
  <c r="AG26" i="11"/>
  <c r="Z26" i="11"/>
  <c r="AR26" i="11"/>
  <c r="AL26" i="11"/>
  <c r="V26" i="11"/>
  <c r="AO26" i="11"/>
  <c r="AI26" i="11"/>
  <c r="Q26" i="11"/>
  <c r="Y26" i="11"/>
  <c r="L26" i="11"/>
  <c r="AE26" i="11"/>
  <c r="D26" i="11"/>
  <c r="F26" i="11"/>
  <c r="O26" i="11"/>
  <c r="AP26" i="11"/>
  <c r="J26" i="11"/>
  <c r="AD26" i="11"/>
  <c r="T26" i="11"/>
  <c r="AC26" i="11"/>
  <c r="H26" i="11"/>
  <c r="W26" i="11"/>
  <c r="AQ26" i="11"/>
  <c r="AK26" i="11"/>
  <c r="S26" i="11"/>
  <c r="U24" i="11"/>
  <c r="AM24" i="11"/>
  <c r="AN24" i="11"/>
  <c r="AK24" i="11"/>
  <c r="J24" i="11"/>
  <c r="AP24" i="11"/>
  <c r="AJ24" i="11"/>
  <c r="D24" i="11"/>
  <c r="X24" i="11"/>
  <c r="AD24" i="11"/>
  <c r="S24" i="11"/>
  <c r="AB24" i="11"/>
  <c r="V24" i="11"/>
  <c r="AQ24" i="11"/>
  <c r="AI24" i="11"/>
  <c r="AC24" i="11"/>
  <c r="AA24" i="11"/>
  <c r="AH24" i="11"/>
  <c r="F24" i="11"/>
  <c r="H24" i="11"/>
  <c r="R24" i="11"/>
  <c r="AG24" i="11"/>
  <c r="O24" i="11"/>
  <c r="Q24" i="11"/>
  <c r="Y24" i="11"/>
  <c r="P24" i="11"/>
  <c r="AE24" i="11"/>
  <c r="L24" i="11"/>
  <c r="AO24" i="11"/>
  <c r="W24" i="11"/>
  <c r="AA23" i="11"/>
  <c r="D23" i="11"/>
  <c r="L23" i="11"/>
  <c r="P23" i="11"/>
  <c r="S23" i="11"/>
  <c r="AB23" i="11"/>
  <c r="AM23" i="11"/>
  <c r="AQ23" i="11"/>
  <c r="U23" i="11"/>
  <c r="AD23" i="11"/>
  <c r="AH23" i="11"/>
  <c r="W23" i="11"/>
  <c r="AI23" i="11"/>
  <c r="AE23" i="11"/>
  <c r="Q23" i="11"/>
  <c r="AG23" i="11"/>
  <c r="AP23" i="11"/>
  <c r="AN23" i="11"/>
  <c r="J23" i="11"/>
  <c r="H23" i="11"/>
  <c r="X23" i="11"/>
  <c r="AJ23" i="11"/>
  <c r="O23" i="11"/>
  <c r="AK23" i="11"/>
  <c r="F23" i="11"/>
  <c r="Y23" i="11"/>
  <c r="AC23" i="11"/>
  <c r="R23" i="11"/>
  <c r="V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AB21" i="11"/>
  <c r="D21" i="11"/>
  <c r="AA21" i="11"/>
  <c r="V21" i="11"/>
  <c r="L21" i="11"/>
  <c r="J21" i="11"/>
  <c r="O21" i="11"/>
  <c r="AR21" i="11"/>
  <c r="AH21" i="11"/>
  <c r="AQ21" i="11"/>
  <c r="Y21" i="11"/>
  <c r="AC21" i="11"/>
  <c r="Q21" i="11"/>
  <c r="W21" i="11"/>
  <c r="F21" i="11"/>
  <c r="U21" i="11"/>
  <c r="S21" i="11"/>
  <c r="Z21" i="11"/>
  <c r="AK21" i="11"/>
  <c r="AD21" i="11"/>
  <c r="T21" i="11"/>
  <c r="AL21" i="11"/>
  <c r="AG21" i="11"/>
  <c r="AN21" i="11"/>
  <c r="AJ21" i="11"/>
  <c r="AM21" i="11"/>
  <c r="AE21" i="11"/>
  <c r="P21" i="11"/>
  <c r="R21" i="11"/>
  <c r="AI21" i="11"/>
  <c r="H21" i="11"/>
  <c r="AO21" i="11"/>
  <c r="D19" i="11"/>
  <c r="O19" i="11"/>
  <c r="U19" i="11"/>
  <c r="AA19" i="11"/>
  <c r="AG19" i="11"/>
  <c r="AM19" i="11"/>
  <c r="O18" i="11"/>
  <c r="AM18" i="11"/>
  <c r="AG18" i="11"/>
  <c r="AA18" i="11"/>
  <c r="D18" i="11"/>
  <c r="U18" i="11"/>
  <c r="AA17" i="11"/>
  <c r="U17" i="11"/>
  <c r="AG17" i="11"/>
  <c r="AM17" i="11"/>
  <c r="D17" i="11"/>
  <c r="O17" i="11"/>
  <c r="AN16" i="11"/>
  <c r="O16" i="11"/>
  <c r="AL16" i="11"/>
  <c r="Z16" i="11"/>
  <c r="P16" i="11"/>
  <c r="AR16" i="11"/>
  <c r="AK16" i="11"/>
  <c r="AJ16" i="11"/>
  <c r="AD16" i="11"/>
  <c r="AG16" i="11"/>
  <c r="AB16" i="11"/>
  <c r="X16" i="11"/>
  <c r="H16" i="11"/>
  <c r="AM16" i="11"/>
  <c r="AC16" i="11"/>
  <c r="AQ16" i="11"/>
  <c r="Y16" i="11"/>
  <c r="V16" i="11"/>
  <c r="J16" i="11"/>
  <c r="D16" i="11"/>
  <c r="Q16" i="11"/>
  <c r="AH16" i="11"/>
  <c r="U16" i="11"/>
  <c r="AI16" i="11"/>
  <c r="F16" i="11"/>
  <c r="AP16" i="11"/>
  <c r="T16" i="11"/>
  <c r="AA16" i="11"/>
  <c r="R16" i="11"/>
  <c r="AF16" i="11"/>
  <c r="W16" i="11"/>
  <c r="AO16" i="11"/>
  <c r="L16" i="11"/>
  <c r="S16" i="11"/>
  <c r="AE16" i="11"/>
  <c r="F15" i="11"/>
  <c r="D15" i="11"/>
  <c r="V15" i="11"/>
  <c r="AJ15" i="11"/>
  <c r="O15" i="11"/>
  <c r="J15" i="11"/>
  <c r="AG15" i="11"/>
  <c r="Z15" i="11"/>
  <c r="P15" i="11"/>
  <c r="AB15" i="11"/>
  <c r="AP15" i="11"/>
  <c r="AH15" i="11"/>
  <c r="Q15" i="11"/>
  <c r="AO15" i="11"/>
  <c r="AD15" i="11"/>
  <c r="R15" i="11"/>
  <c r="L15" i="11"/>
  <c r="S15" i="11"/>
  <c r="AN15" i="11"/>
  <c r="U15" i="11"/>
  <c r="AF15" i="11"/>
  <c r="AM15" i="11"/>
  <c r="AL15" i="11"/>
  <c r="AR15" i="11"/>
  <c r="T15" i="11"/>
  <c r="AK15" i="11"/>
  <c r="AA15" i="11"/>
  <c r="AC15" i="11"/>
  <c r="H15" i="11"/>
  <c r="AQ15" i="11"/>
  <c r="W15" i="11"/>
  <c r="AI15" i="11"/>
  <c r="X15" i="11"/>
  <c r="AE15" i="11"/>
  <c r="Y15" i="11"/>
  <c r="AA13" i="11"/>
  <c r="U13" i="11"/>
  <c r="AM13" i="11"/>
  <c r="AG13" i="11"/>
  <c r="D13" i="11"/>
  <c r="O13" i="11"/>
  <c r="AA12" i="11"/>
  <c r="AG12" i="11"/>
  <c r="AM12" i="11"/>
  <c r="O12" i="11"/>
  <c r="U12" i="11"/>
  <c r="D12" i="11"/>
  <c r="U11" i="11"/>
  <c r="AG11" i="11"/>
  <c r="AM11" i="11"/>
  <c r="AA11" i="11"/>
  <c r="D11" i="11"/>
  <c r="O11" i="11"/>
  <c r="AA9" i="11"/>
  <c r="AM9" i="11"/>
  <c r="O9" i="11"/>
  <c r="D9" i="11"/>
  <c r="AG9" i="11"/>
  <c r="U9" i="11"/>
  <c r="O6" i="11"/>
  <c r="D6" i="11"/>
  <c r="AA6" i="11"/>
  <c r="AG6" i="11"/>
  <c r="AM6" i="11"/>
  <c r="U6" i="11"/>
  <c r="Z52" i="11"/>
  <c r="AR52" i="11"/>
  <c r="AF52" i="11"/>
  <c r="T52" i="11"/>
  <c r="AL52" i="11"/>
  <c r="T47" i="11"/>
  <c r="AF47" i="11"/>
  <c r="Z47" i="11"/>
  <c r="AL47" i="11"/>
  <c r="AR47" i="11"/>
  <c r="Z29" i="11"/>
  <c r="AL29" i="11"/>
  <c r="T29" i="11"/>
  <c r="AF29" i="11"/>
  <c r="AR29" i="11"/>
  <c r="AF28" i="11"/>
  <c r="P28" i="11"/>
  <c r="AC28" i="11"/>
  <c r="Z28" i="11"/>
  <c r="AA28" i="11"/>
  <c r="AH28" i="11"/>
  <c r="Q28" i="11"/>
  <c r="T28" i="11"/>
  <c r="AO28" i="11"/>
  <c r="AK28" i="11"/>
  <c r="V28" i="11"/>
  <c r="R28" i="11"/>
  <c r="AR28" i="11"/>
  <c r="U28" i="11"/>
  <c r="AM28" i="11"/>
  <c r="J28" i="11"/>
  <c r="AI28" i="11"/>
  <c r="AN28" i="11"/>
  <c r="AP28" i="11"/>
  <c r="AQ28" i="11"/>
  <c r="AL28" i="11"/>
  <c r="AG28" i="11"/>
  <c r="D28" i="11"/>
  <c r="H28" i="11"/>
  <c r="W28" i="11"/>
  <c r="AE28" i="11"/>
  <c r="AB28" i="11"/>
  <c r="AD28" i="11"/>
  <c r="L28" i="11"/>
  <c r="S28" i="11"/>
  <c r="O28" i="11"/>
  <c r="F28" i="11"/>
  <c r="AJ28" i="11"/>
  <c r="X28" i="11"/>
  <c r="Y28" i="11"/>
  <c r="Z24" i="11"/>
  <c r="T24" i="11"/>
  <c r="AL24" i="11"/>
  <c r="AF24" i="11"/>
  <c r="AR24" i="11"/>
  <c r="AF23" i="11"/>
  <c r="AR23" i="11"/>
  <c r="T23" i="11"/>
  <c r="AL23" i="11"/>
  <c r="Z23" i="11"/>
  <c r="Z19" i="11"/>
  <c r="AF19" i="11"/>
  <c r="T19" i="11"/>
  <c r="AL19" i="11"/>
  <c r="AR19" i="11"/>
  <c r="AF18" i="11"/>
  <c r="T18" i="11"/>
  <c r="Z18" i="11"/>
  <c r="AR18" i="11"/>
  <c r="AL18" i="11"/>
  <c r="Z14" i="11"/>
  <c r="T14" i="11"/>
  <c r="AR14" i="11"/>
  <c r="AL14" i="11"/>
  <c r="AF14" i="11"/>
  <c r="AL9" i="11"/>
  <c r="AF9" i="11"/>
  <c r="T9" i="11"/>
  <c r="AR9" i="11"/>
  <c r="Z9" i="11"/>
  <c r="Z41" i="11"/>
  <c r="T41" i="11"/>
  <c r="AF41" i="11"/>
  <c r="AR41" i="11"/>
  <c r="AL41" i="11"/>
  <c r="AF67" i="11"/>
  <c r="Z67" i="11"/>
  <c r="AR67" i="11"/>
  <c r="T67" i="11"/>
  <c r="AL67" i="11"/>
  <c r="AL64" i="11"/>
  <c r="Z64" i="11"/>
  <c r="AF64" i="11"/>
  <c r="T64" i="11"/>
  <c r="AR64" i="11"/>
  <c r="AF51" i="11"/>
  <c r="AR51" i="11"/>
  <c r="AL51" i="11"/>
  <c r="Z51" i="11"/>
  <c r="T51" i="11"/>
  <c r="AF13" i="11"/>
  <c r="T13" i="11"/>
  <c r="AR13" i="11"/>
  <c r="Z13" i="11"/>
  <c r="AL13" i="11"/>
  <c r="P33" i="11"/>
  <c r="AB33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O62" i="11"/>
  <c r="AJ107" i="11"/>
  <c r="L107" i="11"/>
  <c r="V107" i="11"/>
  <c r="AN107" i="11"/>
  <c r="AH107" i="11"/>
  <c r="AJ105" i="11"/>
  <c r="AQ105" i="11"/>
  <c r="Q105" i="11"/>
  <c r="AJ99" i="11"/>
  <c r="AI99" i="11"/>
  <c r="Q99" i="11"/>
  <c r="W99" i="11"/>
  <c r="AJ97" i="11"/>
  <c r="AH88" i="11"/>
  <c r="AE88" i="11"/>
  <c r="L88" i="11"/>
  <c r="AO88" i="11"/>
  <c r="Q88" i="11"/>
  <c r="AI88" i="11"/>
  <c r="AD88" i="11"/>
  <c r="AP88" i="11"/>
  <c r="V88" i="11"/>
  <c r="AQ88" i="11"/>
  <c r="S88" i="11"/>
  <c r="H88" i="11"/>
  <c r="AC88" i="11"/>
  <c r="AJ88" i="11"/>
  <c r="F88" i="11"/>
  <c r="AN88" i="11"/>
  <c r="AB88" i="11"/>
  <c r="P88" i="11"/>
  <c r="AB138" i="11"/>
  <c r="S138" i="11"/>
  <c r="AN138" i="11"/>
  <c r="AE138" i="11"/>
  <c r="R138" i="11"/>
  <c r="AH138" i="11"/>
  <c r="AQ138" i="11"/>
  <c r="L138" i="11"/>
  <c r="AJ144" i="11"/>
  <c r="AC144" i="11"/>
  <c r="J144" i="11"/>
  <c r="AP144" i="11"/>
  <c r="R144" i="11"/>
  <c r="Q144" i="11"/>
  <c r="AO166" i="11"/>
  <c r="AJ166" i="11"/>
  <c r="X166" i="11"/>
  <c r="AD166" i="11"/>
  <c r="P166" i="11"/>
  <c r="AC166" i="11"/>
  <c r="AI166" i="11"/>
  <c r="R166" i="11"/>
  <c r="AP166" i="11"/>
  <c r="AD145" i="11"/>
  <c r="W145" i="11"/>
  <c r="AG175" i="11"/>
  <c r="AD175" i="11"/>
  <c r="AH206" i="11"/>
  <c r="P206" i="11"/>
  <c r="V206" i="11"/>
  <c r="X206" i="11"/>
  <c r="AQ206" i="11"/>
  <c r="AP206" i="11"/>
  <c r="Q206" i="11"/>
  <c r="AC206" i="11"/>
  <c r="R206" i="11"/>
  <c r="Y206" i="11"/>
  <c r="AE206" i="11"/>
  <c r="AB206" i="11"/>
  <c r="F206" i="11"/>
  <c r="AN206" i="11"/>
  <c r="AK206" i="11"/>
  <c r="AD206" i="11"/>
  <c r="L206" i="11"/>
  <c r="H206" i="11"/>
  <c r="W206" i="11"/>
  <c r="J206" i="11"/>
  <c r="S206" i="11"/>
  <c r="AO195" i="11"/>
  <c r="AI195" i="11"/>
  <c r="X195" i="11"/>
  <c r="AG193" i="11"/>
  <c r="H193" i="11"/>
  <c r="W193" i="11"/>
  <c r="AD179" i="11"/>
  <c r="X179" i="11"/>
  <c r="AC179" i="11"/>
  <c r="W179" i="11"/>
  <c r="AB177" i="11"/>
  <c r="Q235" i="11"/>
  <c r="F235" i="11"/>
  <c r="AH235" i="11"/>
  <c r="AB235" i="11"/>
  <c r="S240" i="11"/>
  <c r="L240" i="11"/>
  <c r="AD240" i="11"/>
  <c r="AJ240" i="11"/>
  <c r="AP240" i="11"/>
  <c r="AI240" i="11"/>
  <c r="Q240" i="11"/>
  <c r="H240" i="11"/>
  <c r="AK240" i="11"/>
  <c r="AE240" i="11"/>
  <c r="AQ240" i="11"/>
  <c r="Y240" i="11"/>
  <c r="R240" i="11"/>
  <c r="X240" i="11"/>
  <c r="AO240" i="11"/>
  <c r="AC240" i="11"/>
  <c r="W240" i="11"/>
  <c r="J240" i="11"/>
  <c r="Q259" i="11"/>
  <c r="O259" i="11"/>
  <c r="AM302" i="11"/>
  <c r="AN302" i="11"/>
  <c r="AQ302" i="11"/>
  <c r="AB302" i="11"/>
  <c r="AC302" i="11"/>
  <c r="Y293" i="11"/>
  <c r="AN293" i="11"/>
  <c r="AD280" i="11"/>
  <c r="AB280" i="11"/>
  <c r="AH280" i="11"/>
  <c r="P280" i="11"/>
  <c r="AE280" i="11"/>
  <c r="AK280" i="11"/>
  <c r="AN280" i="11"/>
  <c r="Y280" i="11"/>
  <c r="AL280" i="11"/>
  <c r="F280" i="11"/>
  <c r="R280" i="11"/>
  <c r="W280" i="11"/>
  <c r="J280" i="11"/>
  <c r="L278" i="11"/>
  <c r="AJ278" i="11"/>
  <c r="AE278" i="11"/>
  <c r="X278" i="11"/>
  <c r="S278" i="11"/>
  <c r="J278" i="11"/>
  <c r="AQ278" i="11"/>
  <c r="AD278" i="11"/>
  <c r="AP278" i="11"/>
  <c r="R278" i="11"/>
  <c r="AE276" i="11"/>
  <c r="AK276" i="11"/>
  <c r="AP276" i="11"/>
  <c r="W276" i="11"/>
  <c r="J276" i="11"/>
  <c r="AN276" i="11"/>
  <c r="X276" i="11"/>
  <c r="AG306" i="11"/>
  <c r="AH306" i="11"/>
  <c r="Y306" i="11"/>
  <c r="AP306" i="11"/>
  <c r="AN306" i="11"/>
  <c r="AP322" i="11"/>
  <c r="J322" i="11"/>
  <c r="V322" i="11"/>
  <c r="Y322" i="11"/>
  <c r="AK320" i="11"/>
  <c r="S320" i="11"/>
  <c r="AP320" i="11"/>
  <c r="R320" i="11"/>
  <c r="AC320" i="11"/>
  <c r="Q320" i="11"/>
  <c r="X320" i="11"/>
  <c r="AI320" i="11"/>
  <c r="AE318" i="11"/>
  <c r="R318" i="11"/>
  <c r="Q318" i="11"/>
  <c r="P318" i="11"/>
  <c r="AB318" i="11"/>
  <c r="H318" i="11"/>
  <c r="AO316" i="11"/>
  <c r="AM316" i="11"/>
  <c r="AE316" i="11"/>
  <c r="H316" i="11"/>
  <c r="W316" i="11"/>
  <c r="S314" i="11"/>
  <c r="R314" i="11"/>
  <c r="AD312" i="11"/>
  <c r="O312" i="11"/>
  <c r="F312" i="11"/>
  <c r="P312" i="11"/>
  <c r="AE312" i="11"/>
  <c r="AQ339" i="11"/>
  <c r="AG339" i="11"/>
  <c r="H339" i="11"/>
  <c r="U339" i="11"/>
  <c r="F339" i="11"/>
  <c r="H369" i="11"/>
  <c r="AB369" i="11"/>
  <c r="F369" i="11"/>
  <c r="W369" i="11"/>
  <c r="AH367" i="11"/>
  <c r="AB367" i="11"/>
  <c r="W355" i="11"/>
  <c r="AB355" i="11"/>
  <c r="R353" i="11"/>
  <c r="X353" i="11"/>
  <c r="AN345" i="11"/>
  <c r="Y345" i="11"/>
  <c r="S343" i="11"/>
  <c r="AH343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AD34" i="11"/>
  <c r="AP34" i="11"/>
  <c r="R34" i="11"/>
  <c r="F34" i="11"/>
  <c r="AJ34" i="11"/>
  <c r="X34" i="11"/>
  <c r="P34" i="11"/>
  <c r="AN30" i="11"/>
  <c r="AH30" i="11"/>
  <c r="W108" i="11"/>
  <c r="AK108" i="11"/>
  <c r="J108" i="11"/>
  <c r="L108" i="11"/>
  <c r="Q108" i="11"/>
  <c r="R108" i="11"/>
  <c r="Y108" i="11"/>
  <c r="Q106" i="11"/>
  <c r="AP106" i="11"/>
  <c r="V106" i="11"/>
  <c r="S106" i="11"/>
  <c r="AD106" i="11"/>
  <c r="AN106" i="11"/>
  <c r="V98" i="11"/>
  <c r="F98" i="11"/>
  <c r="W98" i="11"/>
  <c r="J98" i="11"/>
  <c r="P98" i="11"/>
  <c r="Y98" i="11"/>
  <c r="AE98" i="11"/>
  <c r="X130" i="11"/>
  <c r="R130" i="11"/>
  <c r="AN130" i="11"/>
  <c r="AH130" i="11"/>
  <c r="P130" i="11"/>
  <c r="AE130" i="11"/>
  <c r="AD130" i="11"/>
  <c r="AO130" i="11"/>
  <c r="S130" i="11"/>
  <c r="Q130" i="11"/>
  <c r="AP130" i="11"/>
  <c r="V130" i="11"/>
  <c r="AB130" i="11"/>
  <c r="F130" i="11"/>
  <c r="AI130" i="11"/>
  <c r="H130" i="11"/>
  <c r="AJ130" i="11"/>
  <c r="AC130" i="11"/>
  <c r="L130" i="11"/>
  <c r="AQ130" i="11"/>
  <c r="AD165" i="11"/>
  <c r="V165" i="11"/>
  <c r="F165" i="11"/>
  <c r="P165" i="11"/>
  <c r="AJ163" i="11"/>
  <c r="AO163" i="11"/>
  <c r="Q163" i="11"/>
  <c r="R176" i="11"/>
  <c r="X176" i="11"/>
  <c r="AC176" i="11"/>
  <c r="AO176" i="11"/>
  <c r="H176" i="11"/>
  <c r="AD176" i="11"/>
  <c r="AJ176" i="11"/>
  <c r="AP176" i="11"/>
  <c r="AI176" i="11"/>
  <c r="Q176" i="11"/>
  <c r="Y192" i="11"/>
  <c r="S192" i="11"/>
  <c r="AP192" i="11"/>
  <c r="AA192" i="11"/>
  <c r="AC192" i="11"/>
  <c r="X192" i="11"/>
  <c r="AJ192" i="11"/>
  <c r="L192" i="11"/>
  <c r="AD192" i="11"/>
  <c r="AI192" i="11"/>
  <c r="AQ192" i="11"/>
  <c r="J192" i="11"/>
  <c r="Q192" i="11"/>
  <c r="R192" i="11"/>
  <c r="AE192" i="11"/>
  <c r="H192" i="11"/>
  <c r="AO192" i="11"/>
  <c r="AP184" i="11"/>
  <c r="AJ184" i="11"/>
  <c r="V184" i="11"/>
  <c r="X184" i="11"/>
  <c r="P184" i="11"/>
  <c r="P209" i="11"/>
  <c r="AN209" i="11"/>
  <c r="AO234" i="11"/>
  <c r="H234" i="11"/>
  <c r="AB234" i="11"/>
  <c r="AE234" i="11"/>
  <c r="L234" i="11"/>
  <c r="S234" i="11"/>
  <c r="L230" i="11"/>
  <c r="AQ230" i="11"/>
  <c r="R230" i="11"/>
  <c r="X230" i="11"/>
  <c r="AD230" i="11"/>
  <c r="AJ230" i="11"/>
  <c r="AP230" i="11"/>
  <c r="AP211" i="11"/>
  <c r="P211" i="11"/>
  <c r="O260" i="11"/>
  <c r="J260" i="11"/>
  <c r="H260" i="11"/>
  <c r="Y260" i="11"/>
  <c r="AN260" i="11"/>
  <c r="AD260" i="11"/>
  <c r="AI260" i="11"/>
  <c r="W260" i="11"/>
  <c r="AD246" i="11"/>
  <c r="AJ246" i="11"/>
  <c r="AP246" i="11"/>
  <c r="F246" i="11"/>
  <c r="L246" i="11"/>
  <c r="R246" i="11"/>
  <c r="X246" i="11"/>
  <c r="J246" i="11"/>
  <c r="AP244" i="11"/>
  <c r="AQ244" i="11"/>
  <c r="P244" i="11"/>
  <c r="R244" i="11"/>
  <c r="V244" i="11"/>
  <c r="X244" i="11"/>
  <c r="AO244" i="11"/>
  <c r="AC244" i="11"/>
  <c r="Y244" i="11"/>
  <c r="AJ244" i="11"/>
  <c r="Q244" i="11"/>
  <c r="D244" i="11"/>
  <c r="AP242" i="11"/>
  <c r="AB242" i="11"/>
  <c r="AP301" i="11"/>
  <c r="W301" i="11"/>
  <c r="R294" i="11"/>
  <c r="X294" i="11"/>
  <c r="AP294" i="11"/>
  <c r="AK294" i="11"/>
  <c r="J294" i="11"/>
  <c r="AD294" i="11"/>
  <c r="AJ294" i="11"/>
  <c r="T292" i="11"/>
  <c r="AE292" i="11"/>
  <c r="AG292" i="11"/>
  <c r="AP292" i="11"/>
  <c r="AD292" i="11"/>
  <c r="J292" i="11"/>
  <c r="AO292" i="11"/>
  <c r="Q292" i="11"/>
  <c r="AI292" i="11"/>
  <c r="W292" i="11"/>
  <c r="S292" i="11"/>
  <c r="AQ292" i="11"/>
  <c r="P292" i="11"/>
  <c r="R292" i="11"/>
  <c r="X292" i="11"/>
  <c r="AJ292" i="11"/>
  <c r="H292" i="11"/>
  <c r="AC292" i="11"/>
  <c r="AK292" i="11"/>
  <c r="F290" i="11"/>
  <c r="W290" i="11"/>
  <c r="F277" i="11"/>
  <c r="P277" i="11"/>
  <c r="AP275" i="11"/>
  <c r="AC275" i="11"/>
  <c r="H275" i="11"/>
  <c r="AN275" i="11"/>
  <c r="Q275" i="11"/>
  <c r="AA323" i="11"/>
  <c r="W323" i="11"/>
  <c r="U323" i="11"/>
  <c r="AE323" i="11"/>
  <c r="D323" i="11"/>
  <c r="AM323" i="11"/>
  <c r="AH323" i="11"/>
  <c r="AB323" i="11"/>
  <c r="AA321" i="11"/>
  <c r="U321" i="11"/>
  <c r="L319" i="11"/>
  <c r="AQ319" i="11"/>
  <c r="O319" i="11"/>
  <c r="AA319" i="11"/>
  <c r="AM319" i="11"/>
  <c r="U319" i="11"/>
  <c r="F317" i="11"/>
  <c r="V317" i="11"/>
  <c r="U315" i="11"/>
  <c r="AG315" i="11"/>
  <c r="AE338" i="11"/>
  <c r="AD338" i="11"/>
  <c r="R338" i="11"/>
  <c r="AB338" i="11"/>
  <c r="L338" i="11"/>
  <c r="AP338" i="11"/>
  <c r="V338" i="11"/>
  <c r="P338" i="11"/>
  <c r="Q368" i="11"/>
  <c r="AB368" i="11"/>
  <c r="AD368" i="11"/>
  <c r="H368" i="11"/>
  <c r="AE368" i="11"/>
  <c r="X356" i="11"/>
  <c r="AD356" i="11"/>
  <c r="AJ356" i="11"/>
  <c r="H356" i="11"/>
  <c r="AI356" i="11"/>
  <c r="S356" i="11"/>
  <c r="L356" i="11"/>
  <c r="AP356" i="11"/>
  <c r="R356" i="11"/>
  <c r="J356" i="11"/>
  <c r="Q356" i="11"/>
  <c r="AC356" i="11"/>
  <c r="AO356" i="11"/>
  <c r="AE356" i="11"/>
  <c r="V354" i="11"/>
  <c r="AN354" i="11"/>
  <c r="AK354" i="11"/>
  <c r="AD354" i="11"/>
  <c r="AP354" i="11"/>
  <c r="AQ354" i="11"/>
  <c r="J354" i="11"/>
  <c r="F354" i="11"/>
  <c r="AE354" i="11"/>
  <c r="AO354" i="11"/>
  <c r="AC354" i="11"/>
  <c r="AK352" i="11"/>
  <c r="AO352" i="11"/>
  <c r="U352" i="11"/>
  <c r="AD352" i="11"/>
  <c r="D352" i="11"/>
  <c r="X342" i="11"/>
  <c r="AB342" i="11"/>
  <c r="P342" i="11"/>
  <c r="AD342" i="11"/>
  <c r="R342" i="11"/>
  <c r="V342" i="11"/>
  <c r="AE342" i="11"/>
  <c r="AD387" i="11"/>
  <c r="AH387" i="11"/>
  <c r="D247" i="11"/>
  <c r="AH244" i="11"/>
  <c r="P230" i="11"/>
  <c r="AN126" i="11"/>
  <c r="Q107" i="11"/>
  <c r="AQ111" i="11"/>
  <c r="Q69" i="11"/>
  <c r="AQ196" i="11"/>
  <c r="L299" i="11"/>
  <c r="D319" i="11"/>
  <c r="R343" i="11"/>
  <c r="X107" i="11"/>
  <c r="AH105" i="11"/>
  <c r="AM392" i="11"/>
  <c r="AC105" i="11"/>
  <c r="AD275" i="11"/>
  <c r="AB275" i="11"/>
  <c r="AE107" i="11"/>
  <c r="AE353" i="11"/>
  <c r="AQ385" i="11"/>
  <c r="AJ75" i="11"/>
  <c r="AC75" i="11"/>
  <c r="AI75" i="11"/>
  <c r="F75" i="11"/>
  <c r="AE75" i="11"/>
  <c r="AD75" i="11"/>
  <c r="AQ75" i="11"/>
  <c r="AH75" i="11"/>
  <c r="Q75" i="11"/>
  <c r="L75" i="11"/>
  <c r="AN75" i="11"/>
  <c r="H75" i="11"/>
  <c r="X75" i="11"/>
  <c r="AO75" i="11"/>
  <c r="S75" i="11"/>
  <c r="J75" i="11"/>
  <c r="AK75" i="11"/>
  <c r="P75" i="11"/>
  <c r="R75" i="11"/>
  <c r="AP75" i="11"/>
  <c r="Y75" i="11"/>
  <c r="V75" i="11"/>
  <c r="AB75" i="11"/>
  <c r="W75" i="11"/>
  <c r="AF74" i="11"/>
  <c r="AR74" i="11"/>
  <c r="T74" i="11"/>
  <c r="AA74" i="11"/>
  <c r="D74" i="11"/>
  <c r="O74" i="11"/>
  <c r="I405" i="11"/>
  <c r="AJ84" i="11"/>
  <c r="R84" i="11"/>
  <c r="J84" i="11"/>
  <c r="AD84" i="11"/>
  <c r="AP84" i="11"/>
  <c r="X84" i="11"/>
  <c r="AN84" i="11"/>
  <c r="AB84" i="11"/>
  <c r="AH84" i="11"/>
  <c r="F84" i="11"/>
  <c r="P84" i="11"/>
  <c r="V84" i="11"/>
  <c r="L84" i="11"/>
  <c r="Y84" i="11"/>
  <c r="AQ84" i="11"/>
  <c r="S84" i="11"/>
  <c r="AE84" i="11"/>
  <c r="AK84" i="11"/>
  <c r="AC84" i="11"/>
  <c r="Q84" i="11"/>
  <c r="AO84" i="11"/>
  <c r="W84" i="11"/>
  <c r="H84" i="11"/>
  <c r="AI84" i="11"/>
  <c r="AN81" i="11"/>
  <c r="F81" i="11"/>
  <c r="X81" i="11"/>
  <c r="R81" i="11"/>
  <c r="H81" i="11"/>
  <c r="J81" i="11"/>
  <c r="Q81" i="11"/>
  <c r="AD81" i="11"/>
  <c r="AO81" i="11"/>
  <c r="AQ81" i="11"/>
  <c r="L81" i="11"/>
  <c r="D79" i="11"/>
  <c r="AA79" i="11"/>
  <c r="U79" i="11"/>
  <c r="Q78" i="11"/>
  <c r="AB78" i="11"/>
  <c r="AE78" i="11"/>
  <c r="H78" i="11"/>
  <c r="Z78" i="11"/>
  <c r="L78" i="11"/>
  <c r="AH78" i="11"/>
  <c r="V78" i="11"/>
  <c r="W78" i="11"/>
  <c r="S78" i="11"/>
  <c r="AQ78" i="11"/>
  <c r="AJ78" i="11"/>
  <c r="AF78" i="11"/>
  <c r="AL78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Q89" i="11"/>
  <c r="J89" i="11"/>
  <c r="AI89" i="11"/>
  <c r="AQ89" i="11"/>
  <c r="AB89" i="11"/>
  <c r="AD89" i="11"/>
  <c r="L89" i="11"/>
  <c r="AR89" i="11"/>
  <c r="AL89" i="11"/>
  <c r="V89" i="11"/>
  <c r="AO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AL84" i="11"/>
  <c r="T84" i="11"/>
  <c r="AF84" i="11"/>
  <c r="Z84" i="11"/>
  <c r="AR84" i="11"/>
  <c r="AR81" i="11"/>
  <c r="Z81" i="11"/>
  <c r="AL81" i="11"/>
  <c r="Z70" i="11"/>
  <c r="AL70" i="11"/>
  <c r="AF70" i="11"/>
  <c r="T70" i="11"/>
  <c r="AR70" i="11"/>
  <c r="AO92" i="11"/>
  <c r="H92" i="11"/>
  <c r="AI92" i="11"/>
  <c r="AE92" i="11"/>
  <c r="W92" i="11"/>
  <c r="R92" i="11"/>
  <c r="J92" i="11"/>
  <c r="V92" i="11"/>
  <c r="Z92" i="11"/>
  <c r="P92" i="11"/>
  <c r="T92" i="11"/>
  <c r="AD92" i="11"/>
  <c r="AQ92" i="11"/>
  <c r="S92" i="11"/>
  <c r="AJ92" i="11"/>
  <c r="Q92" i="11"/>
  <c r="AC92" i="11"/>
  <c r="Y92" i="11"/>
  <c r="AK92" i="11"/>
  <c r="AH92" i="11"/>
  <c r="AF92" i="11"/>
  <c r="AN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AR90" i="11"/>
  <c r="Q90" i="11"/>
  <c r="S90" i="11"/>
  <c r="J90" i="11"/>
  <c r="P90" i="11"/>
  <c r="X90" i="11"/>
  <c r="H90" i="11"/>
  <c r="AJ90" i="11"/>
  <c r="AH90" i="11"/>
  <c r="Y90" i="11"/>
  <c r="AQ90" i="11"/>
  <c r="AB90" i="11"/>
  <c r="AE90" i="11"/>
  <c r="AL90" i="11"/>
  <c r="T90" i="11"/>
  <c r="AI90" i="11"/>
  <c r="O93" i="11"/>
  <c r="AM93" i="11"/>
  <c r="AA93" i="11"/>
  <c r="AG93" i="11"/>
  <c r="U93" i="11"/>
  <c r="D93" i="11"/>
  <c r="AR88" i="11"/>
  <c r="AF88" i="11"/>
  <c r="Z88" i="11"/>
  <c r="T88" i="11"/>
  <c r="AL88" i="11"/>
  <c r="AL76" i="11"/>
  <c r="Z76" i="11"/>
  <c r="AR76" i="11"/>
  <c r="T76" i="11"/>
  <c r="AF76" i="11"/>
  <c r="T75" i="11"/>
  <c r="AF75" i="11"/>
  <c r="Z75" i="11"/>
  <c r="AR75" i="11"/>
  <c r="AL75" i="11"/>
  <c r="AC100" i="11"/>
  <c r="S100" i="11"/>
  <c r="H100" i="11"/>
  <c r="AB100" i="11"/>
  <c r="X100" i="11"/>
  <c r="AR100" i="11"/>
  <c r="P100" i="11"/>
  <c r="AP100" i="11"/>
  <c r="AN100" i="11"/>
  <c r="AI100" i="11"/>
  <c r="Z100" i="11"/>
  <c r="AK100" i="11"/>
  <c r="AH100" i="11"/>
  <c r="P96" i="11"/>
  <c r="AL96" i="11"/>
  <c r="V96" i="11"/>
  <c r="F96" i="11"/>
  <c r="X96" i="11"/>
  <c r="R96" i="11"/>
  <c r="W96" i="11"/>
  <c r="AC96" i="11"/>
  <c r="Q96" i="11"/>
  <c r="AI96" i="11"/>
  <c r="AJ96" i="11"/>
  <c r="AE96" i="11"/>
  <c r="AQ96" i="11"/>
  <c r="AG110" i="11"/>
  <c r="AM110" i="11"/>
  <c r="O110" i="11"/>
  <c r="R109" i="11"/>
  <c r="U109" i="11"/>
  <c r="AJ109" i="11"/>
  <c r="W109" i="11"/>
  <c r="L109" i="11"/>
  <c r="Q109" i="11"/>
  <c r="AA109" i="11"/>
  <c r="AK109" i="11"/>
  <c r="AC109" i="11"/>
  <c r="Y109" i="11"/>
  <c r="Z109" i="11"/>
  <c r="AI109" i="11"/>
  <c r="AR109" i="11"/>
  <c r="J109" i="11"/>
  <c r="AF109" i="11"/>
  <c r="AQ109" i="11"/>
  <c r="S109" i="11"/>
  <c r="X109" i="11"/>
  <c r="AE109" i="11"/>
  <c r="AD109" i="11"/>
  <c r="AP109" i="11"/>
  <c r="AO109" i="11"/>
  <c r="H109" i="11"/>
  <c r="AL109" i="11"/>
  <c r="T109" i="11"/>
  <c r="Z108" i="11"/>
  <c r="T108" i="11"/>
  <c r="AL108" i="11"/>
  <c r="AF108" i="11"/>
  <c r="AR108" i="11"/>
  <c r="AG108" i="11"/>
  <c r="U108" i="11"/>
  <c r="D108" i="11"/>
  <c r="O108" i="11"/>
  <c r="AA108" i="11"/>
  <c r="AM108" i="11"/>
  <c r="P106" i="11"/>
  <c r="J106" i="11"/>
  <c r="AQ106" i="11"/>
  <c r="F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O105" i="11"/>
  <c r="U105" i="11"/>
  <c r="D105" i="11"/>
  <c r="AD105" i="11"/>
  <c r="J105" i="11"/>
  <c r="W105" i="11"/>
  <c r="H104" i="11"/>
  <c r="AQ104" i="11"/>
  <c r="AD104" i="11"/>
  <c r="AO104" i="11"/>
  <c r="S104" i="11"/>
  <c r="AI104" i="11"/>
  <c r="J104" i="11"/>
  <c r="AC104" i="11"/>
  <c r="AF104" i="11"/>
  <c r="Z104" i="11"/>
  <c r="AR104" i="11"/>
  <c r="AL104" i="11"/>
  <c r="Q104" i="11"/>
  <c r="AB104" i="11"/>
  <c r="R104" i="11"/>
  <c r="AJ104" i="11"/>
  <c r="F104" i="11"/>
  <c r="W104" i="11"/>
  <c r="X104" i="11"/>
  <c r="L104" i="11"/>
  <c r="P104" i="11"/>
  <c r="AP104" i="11"/>
  <c r="T104" i="11"/>
  <c r="AE104" i="11"/>
  <c r="AN104" i="11"/>
  <c r="AK104" i="11"/>
  <c r="AH104" i="11"/>
  <c r="V104" i="11"/>
  <c r="Y104" i="11"/>
  <c r="R159" i="11"/>
  <c r="Z159" i="11"/>
  <c r="X159" i="11"/>
  <c r="V159" i="11"/>
  <c r="AC159" i="11"/>
  <c r="AP159" i="11"/>
  <c r="T159" i="11"/>
  <c r="P159" i="11"/>
  <c r="AH159" i="11"/>
  <c r="Q159" i="11"/>
  <c r="AK159" i="11"/>
  <c r="S159" i="11"/>
  <c r="J159" i="11"/>
  <c r="AN159" i="11"/>
  <c r="L159" i="11"/>
  <c r="AR159" i="11"/>
  <c r="AE155" i="11"/>
  <c r="AP155" i="11"/>
  <c r="Z155" i="11"/>
  <c r="AR155" i="11"/>
  <c r="F155" i="11"/>
  <c r="AK155" i="11"/>
  <c r="Y155" i="11"/>
  <c r="AQ155" i="11"/>
  <c r="T155" i="11"/>
  <c r="V155" i="11"/>
  <c r="L155" i="11"/>
  <c r="AD155" i="11"/>
  <c r="AB155" i="11"/>
  <c r="AN155" i="11"/>
  <c r="U153" i="11"/>
  <c r="AM153" i="11"/>
  <c r="D153" i="11"/>
  <c r="O153" i="11"/>
  <c r="AG153" i="11"/>
  <c r="AA153" i="11"/>
  <c r="U151" i="11"/>
  <c r="O151" i="11"/>
  <c r="AG151" i="11"/>
  <c r="AA151" i="11"/>
  <c r="AM151" i="11"/>
  <c r="D151" i="11"/>
  <c r="AR149" i="11"/>
  <c r="AF149" i="11"/>
  <c r="T149" i="11"/>
  <c r="U149" i="11"/>
  <c r="AG149" i="11"/>
  <c r="D149" i="11"/>
  <c r="AL145" i="11"/>
  <c r="AF145" i="11"/>
  <c r="T145" i="11"/>
  <c r="Z145" i="11"/>
  <c r="AR145" i="11"/>
  <c r="U144" i="11"/>
  <c r="U143" i="11"/>
  <c r="AA143" i="11"/>
  <c r="AB143" i="11"/>
  <c r="AM138" i="11"/>
  <c r="U138" i="11"/>
  <c r="O138" i="11"/>
  <c r="AA138" i="11"/>
  <c r="AG138" i="11"/>
  <c r="D138" i="11"/>
  <c r="AF137" i="11"/>
  <c r="Z137" i="11"/>
  <c r="T137" i="11"/>
  <c r="AR137" i="11"/>
  <c r="AL137" i="11"/>
  <c r="AA137" i="11"/>
  <c r="U137" i="11"/>
  <c r="D137" i="11"/>
  <c r="AM137" i="11"/>
  <c r="O137" i="11"/>
  <c r="AG137" i="11"/>
  <c r="AA133" i="11"/>
  <c r="AB133" i="11"/>
  <c r="AC133" i="11"/>
  <c r="AI133" i="11"/>
  <c r="R133" i="11"/>
  <c r="AF133" i="11"/>
  <c r="AE133" i="11"/>
  <c r="J133" i="11"/>
  <c r="X133" i="11"/>
  <c r="AO133" i="11"/>
  <c r="Z133" i="11"/>
  <c r="AH133" i="11"/>
  <c r="P133" i="11"/>
  <c r="AM133" i="11"/>
  <c r="O133" i="11"/>
  <c r="AD133" i="11"/>
  <c r="AR133" i="11"/>
  <c r="AL133" i="11"/>
  <c r="D133" i="11"/>
  <c r="U133" i="11"/>
  <c r="AN133" i="11"/>
  <c r="W133" i="11"/>
  <c r="Y133" i="11"/>
  <c r="Q133" i="11"/>
  <c r="H133" i="11"/>
  <c r="AQ133" i="11"/>
  <c r="S133" i="11"/>
  <c r="F133" i="11"/>
  <c r="V133" i="11"/>
  <c r="AG133" i="11"/>
  <c r="L133" i="11"/>
  <c r="AP133" i="11"/>
  <c r="T133" i="11"/>
  <c r="AJ133" i="11"/>
  <c r="AK133" i="11"/>
  <c r="AG130" i="11"/>
  <c r="D130" i="11"/>
  <c r="O130" i="11"/>
  <c r="AO128" i="11"/>
  <c r="U128" i="11"/>
  <c r="AP128" i="11"/>
  <c r="AF128" i="11"/>
  <c r="AM128" i="11"/>
  <c r="V128" i="11"/>
  <c r="AH128" i="11"/>
  <c r="T128" i="11"/>
  <c r="AG128" i="11"/>
  <c r="S128" i="11"/>
  <c r="AI128" i="11"/>
  <c r="J128" i="11"/>
  <c r="Q128" i="11"/>
  <c r="W128" i="11"/>
  <c r="H128" i="11"/>
  <c r="AQ128" i="11"/>
  <c r="AD128" i="11"/>
  <c r="AB128" i="11"/>
  <c r="Z128" i="11"/>
  <c r="F128" i="11"/>
  <c r="AN128" i="11"/>
  <c r="AR128" i="11"/>
  <c r="AL128" i="11"/>
  <c r="P128" i="11"/>
  <c r="AJ128" i="11"/>
  <c r="AC128" i="11"/>
  <c r="L128" i="11"/>
  <c r="AK128" i="11"/>
  <c r="AE128" i="11"/>
  <c r="Y128" i="11"/>
  <c r="R128" i="11"/>
  <c r="X128" i="11"/>
  <c r="X124" i="11"/>
  <c r="S124" i="11"/>
  <c r="H124" i="11"/>
  <c r="AI120" i="11"/>
  <c r="AQ120" i="11"/>
  <c r="W120" i="11"/>
  <c r="AN120" i="11"/>
  <c r="Y120" i="11"/>
  <c r="AL120" i="11"/>
  <c r="AO120" i="11"/>
  <c r="Q120" i="11"/>
  <c r="S120" i="11"/>
  <c r="AC120" i="11"/>
  <c r="AJ120" i="11"/>
  <c r="AF120" i="11"/>
  <c r="J120" i="11"/>
  <c r="R120" i="11"/>
  <c r="Z130" i="11"/>
  <c r="T130" i="11"/>
  <c r="AF130" i="11"/>
  <c r="AR130" i="11"/>
  <c r="AL130" i="11"/>
  <c r="T163" i="11"/>
  <c r="Z163" i="11"/>
  <c r="AL163" i="11"/>
  <c r="Y161" i="11"/>
  <c r="AJ161" i="11"/>
  <c r="AC161" i="11"/>
  <c r="AN161" i="11"/>
  <c r="Z161" i="11"/>
  <c r="V161" i="11"/>
  <c r="H161" i="11"/>
  <c r="AR161" i="11"/>
  <c r="S161" i="11"/>
  <c r="Q161" i="11"/>
  <c r="AP161" i="11"/>
  <c r="AH161" i="11"/>
  <c r="AO161" i="11"/>
  <c r="AB161" i="11"/>
  <c r="P161" i="11"/>
  <c r="R161" i="11"/>
  <c r="T161" i="11"/>
  <c r="AP185" i="11"/>
  <c r="AB185" i="11"/>
  <c r="AC185" i="11"/>
  <c r="T185" i="11"/>
  <c r="AK185" i="11"/>
  <c r="AD185" i="11"/>
  <c r="L185" i="11"/>
  <c r="AN185" i="11"/>
  <c r="AO185" i="11"/>
  <c r="AR185" i="11"/>
  <c r="R185" i="11"/>
  <c r="H185" i="11"/>
  <c r="Y185" i="11"/>
  <c r="AM184" i="11"/>
  <c r="AA184" i="11"/>
  <c r="O184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M183" i="11"/>
  <c r="U183" i="11"/>
  <c r="AA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O183" i="11"/>
  <c r="AG183" i="11"/>
  <c r="D183" i="11"/>
  <c r="P183" i="11"/>
  <c r="AL183" i="11"/>
  <c r="AR183" i="11"/>
  <c r="AH183" i="11"/>
  <c r="R183" i="11"/>
  <c r="L183" i="11"/>
  <c r="Y182" i="11"/>
  <c r="S182" i="11"/>
  <c r="U182" i="11"/>
  <c r="Z182" i="11"/>
  <c r="W182" i="11"/>
  <c r="AO182" i="11"/>
  <c r="AI182" i="11"/>
  <c r="AR182" i="11"/>
  <c r="AL182" i="11"/>
  <c r="D182" i="11"/>
  <c r="J182" i="11"/>
  <c r="AE182" i="11"/>
  <c r="AD182" i="11"/>
  <c r="AP182" i="11"/>
  <c r="AJ182" i="11"/>
  <c r="AK182" i="11"/>
  <c r="L182" i="11"/>
  <c r="AQ182" i="11"/>
  <c r="AF182" i="11"/>
  <c r="AM182" i="11"/>
  <c r="AC182" i="11"/>
  <c r="H182" i="11"/>
  <c r="T182" i="11"/>
  <c r="AG182" i="11"/>
  <c r="Q182" i="11"/>
  <c r="AA182" i="11"/>
  <c r="O182" i="11"/>
  <c r="R182" i="11"/>
  <c r="X182" i="11"/>
  <c r="AR181" i="11"/>
  <c r="Z181" i="11"/>
  <c r="AA181" i="11"/>
  <c r="AM181" i="11"/>
  <c r="Q174" i="11"/>
  <c r="V174" i="11"/>
  <c r="J174" i="11"/>
  <c r="Y174" i="11"/>
  <c r="X174" i="11"/>
  <c r="R174" i="11"/>
  <c r="AB174" i="11"/>
  <c r="AN174" i="11"/>
  <c r="AK174" i="11"/>
  <c r="AO174" i="11"/>
  <c r="AQ174" i="11"/>
  <c r="AF174" i="11"/>
  <c r="T174" i="11"/>
  <c r="AD174" i="11"/>
  <c r="AH174" i="11"/>
  <c r="F174" i="11"/>
  <c r="AC174" i="11"/>
  <c r="S174" i="11"/>
  <c r="AE174" i="11"/>
  <c r="AJ174" i="11"/>
  <c r="AL174" i="11"/>
  <c r="H174" i="11"/>
  <c r="P174" i="11"/>
  <c r="AI174" i="11"/>
  <c r="Z174" i="11"/>
  <c r="AP174" i="11"/>
  <c r="W174" i="11"/>
  <c r="L174" i="11"/>
  <c r="AR174" i="11"/>
  <c r="AH173" i="11"/>
  <c r="AO173" i="11"/>
  <c r="J173" i="11"/>
  <c r="L173" i="11"/>
  <c r="AD173" i="11"/>
  <c r="P173" i="11"/>
  <c r="F173" i="11"/>
  <c r="S173" i="11"/>
  <c r="H173" i="11"/>
  <c r="AJ173" i="11"/>
  <c r="AR173" i="11"/>
  <c r="AL173" i="11"/>
  <c r="AN173" i="11"/>
  <c r="X173" i="11"/>
  <c r="W173" i="11"/>
  <c r="R173" i="11"/>
  <c r="AC173" i="11"/>
  <c r="AP173" i="11"/>
  <c r="AE173" i="11"/>
  <c r="Y173" i="11"/>
  <c r="AI173" i="11"/>
  <c r="AK173" i="11"/>
  <c r="V173" i="11"/>
  <c r="AB173" i="11"/>
  <c r="AF173" i="11"/>
  <c r="Z173" i="11"/>
  <c r="Q173" i="11"/>
  <c r="T173" i="11"/>
  <c r="AQ173" i="11"/>
  <c r="W172" i="11"/>
  <c r="J172" i="11"/>
  <c r="AF172" i="11"/>
  <c r="Z172" i="11"/>
  <c r="S172" i="11"/>
  <c r="P172" i="11"/>
  <c r="AB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F172" i="11"/>
  <c r="L172" i="11"/>
  <c r="AH172" i="11"/>
  <c r="V172" i="11"/>
  <c r="AN172" i="11"/>
  <c r="T172" i="11"/>
  <c r="R172" i="11"/>
  <c r="AO172" i="11"/>
  <c r="AP172" i="11"/>
  <c r="H172" i="11"/>
  <c r="AK172" i="11"/>
  <c r="AK170" i="11"/>
  <c r="AE170" i="11"/>
  <c r="AF170" i="11"/>
  <c r="T170" i="11"/>
  <c r="J170" i="11"/>
  <c r="D170" i="11"/>
  <c r="V170" i="11"/>
  <c r="R170" i="11"/>
  <c r="AQ170" i="11"/>
  <c r="AR170" i="11"/>
  <c r="AG170" i="11"/>
  <c r="AA170" i="11"/>
  <c r="O170" i="11"/>
  <c r="AP170" i="11"/>
  <c r="F170" i="11"/>
  <c r="AM170" i="11"/>
  <c r="U170" i="11"/>
  <c r="AB170" i="11"/>
  <c r="L170" i="11"/>
  <c r="AD170" i="11"/>
  <c r="AN170" i="11"/>
  <c r="Y170" i="11"/>
  <c r="Z170" i="11"/>
  <c r="AL170" i="11"/>
  <c r="AJ170" i="11"/>
  <c r="AH170" i="11"/>
  <c r="S170" i="11"/>
  <c r="P170" i="11"/>
  <c r="X170" i="11"/>
  <c r="L168" i="11"/>
  <c r="X168" i="11"/>
  <c r="AK168" i="11"/>
  <c r="AF168" i="11"/>
  <c r="Q168" i="11"/>
  <c r="AC168" i="11"/>
  <c r="D168" i="11"/>
  <c r="T168" i="11"/>
  <c r="AP168" i="11"/>
  <c r="W168" i="11"/>
  <c r="Y168" i="11"/>
  <c r="AE168" i="11"/>
  <c r="AM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O166" i="11"/>
  <c r="D166" i="11"/>
  <c r="AA166" i="11"/>
  <c r="Z36" i="11"/>
  <c r="AF36" i="11"/>
  <c r="AR36" i="11"/>
  <c r="AL36" i="11"/>
  <c r="T36" i="11"/>
  <c r="AC208" i="11"/>
  <c r="L208" i="11"/>
  <c r="X208" i="11"/>
  <c r="W208" i="11"/>
  <c r="S208" i="11"/>
  <c r="T208" i="11"/>
  <c r="F208" i="11"/>
  <c r="AB208" i="11"/>
  <c r="AD208" i="11"/>
  <c r="AQ208" i="11"/>
  <c r="R208" i="11"/>
  <c r="AO208" i="11"/>
  <c r="AN208" i="11"/>
  <c r="Z20" i="11"/>
  <c r="AF20" i="11"/>
  <c r="AR20" i="11"/>
  <c r="T20" i="11"/>
  <c r="AL20" i="11"/>
  <c r="AJ207" i="11"/>
  <c r="H207" i="11"/>
  <c r="AK207" i="11"/>
  <c r="Y207" i="11"/>
  <c r="AD207" i="11"/>
  <c r="AP207" i="11"/>
  <c r="R207" i="11"/>
  <c r="V207" i="11"/>
  <c r="F207" i="11"/>
  <c r="AO207" i="11"/>
  <c r="T207" i="11"/>
  <c r="AL207" i="11"/>
  <c r="L207" i="11"/>
  <c r="AN207" i="11"/>
  <c r="AH207" i="11"/>
  <c r="X207" i="11"/>
  <c r="AF207" i="11"/>
  <c r="Z207" i="11"/>
  <c r="S207" i="11"/>
  <c r="J207" i="11"/>
  <c r="AE207" i="11"/>
  <c r="AI207" i="11"/>
  <c r="Q207" i="11"/>
  <c r="AB207" i="11"/>
  <c r="P207" i="11"/>
  <c r="W207" i="11"/>
  <c r="AC207" i="11"/>
  <c r="AR207" i="11"/>
  <c r="AQ207" i="11"/>
  <c r="AA191" i="11"/>
  <c r="O263" i="11"/>
  <c r="AA282" i="11"/>
  <c r="D282" i="11"/>
  <c r="H96" i="11"/>
  <c r="H204" i="11"/>
  <c r="AC384" i="11"/>
  <c r="AI384" i="11"/>
  <c r="AI304" i="11"/>
  <c r="AO372" i="11"/>
  <c r="AN72" i="11"/>
  <c r="AH72" i="11"/>
  <c r="F330" i="11"/>
  <c r="V378" i="11"/>
  <c r="P378" i="11"/>
  <c r="P346" i="11"/>
  <c r="R384" i="11"/>
  <c r="R72" i="11"/>
  <c r="X72" i="11"/>
  <c r="AJ296" i="11"/>
  <c r="AP96" i="11"/>
  <c r="X202" i="11"/>
  <c r="J346" i="11"/>
  <c r="AJ384" i="11"/>
  <c r="J384" i="11"/>
  <c r="L96" i="11"/>
  <c r="L202" i="11"/>
  <c r="S384" i="11"/>
  <c r="L384" i="11"/>
  <c r="J372" i="11"/>
  <c r="X372" i="11"/>
  <c r="AJ70" i="11"/>
  <c r="AP70" i="11"/>
  <c r="X70" i="11"/>
  <c r="L263" i="11"/>
  <c r="Y282" i="11"/>
  <c r="AA325" i="11"/>
  <c r="AQ169" i="11"/>
  <c r="Q70" i="11"/>
  <c r="R263" i="11"/>
  <c r="Z95" i="11"/>
  <c r="AL95" i="11"/>
  <c r="AF95" i="11"/>
  <c r="AR95" i="11"/>
  <c r="T95" i="11"/>
  <c r="Z165" i="11"/>
  <c r="AR165" i="11"/>
  <c r="AL165" i="11"/>
  <c r="AF165" i="11"/>
  <c r="T165" i="11"/>
  <c r="AE229" i="11"/>
  <c r="AC229" i="11"/>
  <c r="AF229" i="11"/>
  <c r="AI229" i="11"/>
  <c r="L229" i="11"/>
  <c r="AR229" i="11"/>
  <c r="R229" i="11"/>
  <c r="X229" i="11"/>
  <c r="AO229" i="11"/>
  <c r="Q229" i="11"/>
  <c r="AK229" i="11"/>
  <c r="W229" i="11"/>
  <c r="S228" i="11"/>
  <c r="D228" i="11"/>
  <c r="AK228" i="11"/>
  <c r="AL228" i="11"/>
  <c r="AM228" i="11"/>
  <c r="J228" i="11"/>
  <c r="AI228" i="11"/>
  <c r="AF228" i="11"/>
  <c r="Y228" i="11"/>
  <c r="L228" i="11"/>
  <c r="AG228" i="11"/>
  <c r="AR228" i="11"/>
  <c r="AO228" i="11"/>
  <c r="H228" i="11"/>
  <c r="AC228" i="11"/>
  <c r="T226" i="11"/>
  <c r="AR226" i="11"/>
  <c r="J223" i="11"/>
  <c r="AK223" i="11"/>
  <c r="L223" i="11"/>
  <c r="S223" i="11"/>
  <c r="F223" i="11"/>
  <c r="AI223" i="11"/>
  <c r="AR223" i="11"/>
  <c r="AQ223" i="11"/>
  <c r="R223" i="11"/>
  <c r="AE223" i="11"/>
  <c r="Z223" i="11"/>
  <c r="AB223" i="11"/>
  <c r="AH223" i="11"/>
  <c r="AC223" i="11"/>
  <c r="AL223" i="11"/>
  <c r="Y223" i="11"/>
  <c r="AK215" i="11"/>
  <c r="P215" i="11"/>
  <c r="AD215" i="11"/>
  <c r="L215" i="11"/>
  <c r="F215" i="11"/>
  <c r="H215" i="11"/>
  <c r="X215" i="11"/>
  <c r="AQ215" i="11"/>
  <c r="Y215" i="11"/>
  <c r="Z215" i="11"/>
  <c r="AE215" i="11"/>
  <c r="T215" i="11"/>
  <c r="AP215" i="11"/>
  <c r="AH215" i="11"/>
  <c r="AI215" i="11"/>
  <c r="X213" i="11"/>
  <c r="L213" i="11"/>
  <c r="AD213" i="11"/>
  <c r="R213" i="11"/>
  <c r="J213" i="11"/>
  <c r="AF213" i="11"/>
  <c r="F213" i="11"/>
  <c r="AN213" i="11"/>
  <c r="T213" i="11"/>
  <c r="AE213" i="11"/>
  <c r="H213" i="11"/>
  <c r="AC213" i="11"/>
  <c r="AP213" i="11"/>
  <c r="AJ213" i="11"/>
  <c r="P213" i="11"/>
  <c r="W213" i="11"/>
  <c r="S213" i="11"/>
  <c r="AK213" i="11"/>
  <c r="AB213" i="11"/>
  <c r="AO213" i="11"/>
  <c r="Z213" i="11"/>
  <c r="AH213" i="11"/>
  <c r="V213" i="11"/>
  <c r="AR213" i="11"/>
  <c r="AL213" i="11"/>
  <c r="AI213" i="11"/>
  <c r="Q213" i="11"/>
  <c r="Y213" i="11"/>
  <c r="AQ213" i="11"/>
  <c r="AK212" i="11"/>
  <c r="V212" i="11"/>
  <c r="Y212" i="11"/>
  <c r="AJ212" i="11"/>
  <c r="AO212" i="11"/>
  <c r="AN212" i="11"/>
  <c r="AP212" i="11"/>
  <c r="W212" i="11"/>
  <c r="AF212" i="11"/>
  <c r="S212" i="11"/>
  <c r="AC212" i="11"/>
  <c r="T212" i="11"/>
  <c r="AI212" i="11"/>
  <c r="AE212" i="11"/>
  <c r="R212" i="11"/>
  <c r="P212" i="11"/>
  <c r="AB212" i="11"/>
  <c r="L212" i="11"/>
  <c r="H212" i="11"/>
  <c r="F212" i="11"/>
  <c r="AD212" i="11"/>
  <c r="J212" i="11"/>
  <c r="Q212" i="11"/>
  <c r="AQ212" i="11"/>
  <c r="Z212" i="11"/>
  <c r="AH212" i="11"/>
  <c r="AR212" i="11"/>
  <c r="AL212" i="11"/>
  <c r="X212" i="11"/>
  <c r="W210" i="11"/>
  <c r="AF210" i="11"/>
  <c r="AO210" i="11"/>
  <c r="AI210" i="11"/>
  <c r="AC210" i="11"/>
  <c r="AR210" i="11"/>
  <c r="AL210" i="11"/>
  <c r="L210" i="11"/>
  <c r="AE210" i="11"/>
  <c r="AH210" i="11"/>
  <c r="AP210" i="11"/>
  <c r="J210" i="11"/>
  <c r="AJ210" i="11"/>
  <c r="AB210" i="11"/>
  <c r="AK210" i="11"/>
  <c r="Y210" i="11"/>
  <c r="Z210" i="11"/>
  <c r="H210" i="11"/>
  <c r="Q210" i="11"/>
  <c r="T210" i="11"/>
  <c r="AQ210" i="11"/>
  <c r="R210" i="11"/>
  <c r="X210" i="11"/>
  <c r="F210" i="11"/>
  <c r="P210" i="11"/>
  <c r="AD210" i="11"/>
  <c r="S210" i="11"/>
  <c r="AN210" i="11"/>
  <c r="V210" i="11"/>
  <c r="AA326" i="11"/>
  <c r="O325" i="11"/>
  <c r="AA311" i="11"/>
  <c r="AG253" i="11"/>
  <c r="AG252" i="11"/>
  <c r="AA67" i="11"/>
  <c r="AH305" i="11"/>
  <c r="P296" i="11"/>
  <c r="AB272" i="11"/>
  <c r="H258" i="11"/>
  <c r="W245" i="11"/>
  <c r="H153" i="11"/>
  <c r="F19" i="11"/>
  <c r="W291" i="11"/>
  <c r="AD357" i="11"/>
  <c r="S16" i="8"/>
  <c r="F10" i="13"/>
  <c r="E10" i="13"/>
  <c r="AJ310" i="11"/>
  <c r="Z310" i="11"/>
  <c r="AB310" i="11"/>
  <c r="AC310" i="11"/>
  <c r="H310" i="11"/>
  <c r="AA310" i="11"/>
  <c r="P310" i="11"/>
  <c r="AQ310" i="11"/>
  <c r="X310" i="11"/>
  <c r="D310" i="11"/>
  <c r="J310" i="11"/>
  <c r="AF310" i="11"/>
  <c r="AI310" i="11"/>
  <c r="V310" i="11"/>
  <c r="AL310" i="11"/>
  <c r="F310" i="11"/>
  <c r="R310" i="11"/>
  <c r="AE310" i="11"/>
  <c r="AM310" i="11"/>
  <c r="AG310" i="11"/>
  <c r="O310" i="11"/>
  <c r="U310" i="11"/>
  <c r="AO310" i="11"/>
  <c r="AH310" i="11"/>
  <c r="AN310" i="11"/>
  <c r="L310" i="11"/>
  <c r="AK310" i="11"/>
  <c r="AD310" i="11"/>
  <c r="S310" i="11"/>
  <c r="W310" i="11"/>
  <c r="T310" i="11"/>
  <c r="AP310" i="11"/>
  <c r="Q310" i="11"/>
  <c r="AR310" i="11"/>
  <c r="Y310" i="11"/>
  <c r="AK130" i="11"/>
  <c r="X134" i="11"/>
  <c r="AE270" i="11"/>
  <c r="AE202" i="11"/>
  <c r="W202" i="11"/>
  <c r="S126" i="11"/>
  <c r="R126" i="11"/>
  <c r="P126" i="11"/>
  <c r="X126" i="11"/>
  <c r="AC261" i="11"/>
  <c r="W151" i="11"/>
  <c r="Q111" i="11"/>
  <c r="AP111" i="11"/>
  <c r="W101" i="11"/>
  <c r="P251" i="11"/>
  <c r="H270" i="11"/>
  <c r="AM247" i="11"/>
  <c r="F247" i="11"/>
  <c r="AD266" i="11"/>
  <c r="AQ266" i="11"/>
  <c r="X270" i="11"/>
  <c r="AJ202" i="11"/>
  <c r="AB267" i="11"/>
  <c r="P264" i="11"/>
  <c r="V264" i="11"/>
  <c r="AB270" i="11"/>
  <c r="AA266" i="11"/>
  <c r="D271" i="11"/>
  <c r="F266" i="11"/>
  <c r="AD264" i="11"/>
  <c r="H264" i="11"/>
  <c r="AH195" i="11"/>
  <c r="AP195" i="11"/>
  <c r="R195" i="11"/>
  <c r="AF195" i="11"/>
  <c r="Z195" i="11"/>
  <c r="AP193" i="11"/>
  <c r="Z193" i="11"/>
  <c r="AK193" i="11"/>
  <c r="AF193" i="11"/>
  <c r="R191" i="11"/>
  <c r="W191" i="11"/>
  <c r="Z177" i="11"/>
  <c r="J273" i="11"/>
  <c r="AQ273" i="11"/>
  <c r="AD299" i="11"/>
  <c r="U299" i="11"/>
  <c r="O299" i="11"/>
  <c r="AJ299" i="11"/>
  <c r="AE299" i="11"/>
  <c r="J299" i="11"/>
  <c r="AF299" i="11"/>
  <c r="AG299" i="11"/>
  <c r="AQ299" i="11"/>
  <c r="AP299" i="11"/>
  <c r="Z299" i="11"/>
  <c r="V289" i="11"/>
  <c r="AQ289" i="11"/>
  <c r="U289" i="11"/>
  <c r="AO289" i="11"/>
  <c r="AF289" i="11"/>
  <c r="Z289" i="11"/>
  <c r="O289" i="11"/>
  <c r="AJ289" i="11"/>
  <c r="AK289" i="11"/>
  <c r="AC289" i="11"/>
  <c r="W287" i="11"/>
  <c r="AE287" i="11"/>
  <c r="AB287" i="11"/>
  <c r="P287" i="11"/>
  <c r="AA287" i="11"/>
  <c r="J287" i="11"/>
  <c r="AK287" i="11"/>
  <c r="V283" i="11"/>
  <c r="X283" i="11"/>
  <c r="U283" i="11"/>
  <c r="AG283" i="11"/>
  <c r="L283" i="11"/>
  <c r="Y283" i="11"/>
  <c r="AO283" i="11"/>
  <c r="AF283" i="11"/>
  <c r="F283" i="11"/>
  <c r="AA283" i="11"/>
  <c r="AM283" i="11"/>
  <c r="D283" i="11"/>
  <c r="AK283" i="11"/>
  <c r="J283" i="11"/>
  <c r="Z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AD196" i="11"/>
  <c r="J196" i="11"/>
  <c r="Z196" i="11"/>
  <c r="AO196" i="11"/>
  <c r="W196" i="11"/>
  <c r="W192" i="11"/>
  <c r="AM192" i="11"/>
  <c r="AF192" i="11"/>
  <c r="Z192" i="11"/>
  <c r="AK192" i="11"/>
  <c r="Y209" i="11"/>
  <c r="AB209" i="11"/>
  <c r="J209" i="11"/>
  <c r="AI209" i="11"/>
  <c r="AC300" i="11"/>
  <c r="AF300" i="11"/>
  <c r="AN300" i="11"/>
  <c r="AK296" i="11"/>
  <c r="F296" i="11"/>
  <c r="AH296" i="11"/>
  <c r="W296" i="11"/>
  <c r="AF296" i="11"/>
  <c r="R288" i="11"/>
  <c r="AH288" i="11"/>
  <c r="X288" i="11"/>
  <c r="AF288" i="11"/>
  <c r="AF284" i="11"/>
  <c r="AI284" i="11"/>
  <c r="Q72" i="11"/>
  <c r="AB72" i="11"/>
  <c r="W72" i="11"/>
  <c r="P72" i="11"/>
  <c r="H72" i="11"/>
  <c r="R82" i="11"/>
  <c r="AD146" i="11"/>
  <c r="R146" i="11"/>
  <c r="AK146" i="11"/>
  <c r="X198" i="11"/>
  <c r="AE198" i="11"/>
  <c r="R196" i="11"/>
  <c r="H196" i="11"/>
  <c r="AE300" i="11"/>
  <c r="W300" i="11"/>
  <c r="L288" i="11"/>
  <c r="Q288" i="11"/>
  <c r="U288" i="11"/>
  <c r="AO284" i="11"/>
  <c r="U284" i="11"/>
  <c r="J284" i="11"/>
  <c r="AH283" i="11"/>
  <c r="P283" i="11"/>
  <c r="AN283" i="11"/>
  <c r="AB283" i="11"/>
  <c r="P333" i="11"/>
  <c r="R333" i="11"/>
  <c r="D333" i="11"/>
  <c r="X308" i="11"/>
  <c r="Y308" i="11"/>
  <c r="AH361" i="11"/>
  <c r="AN361" i="11"/>
  <c r="W361" i="11"/>
  <c r="P357" i="11"/>
  <c r="F357" i="11"/>
  <c r="R340" i="11"/>
  <c r="W340" i="11"/>
  <c r="AQ340" i="11"/>
  <c r="AO340" i="11"/>
  <c r="H340" i="11"/>
  <c r="AN340" i="11"/>
  <c r="J340" i="11"/>
  <c r="L370" i="11"/>
  <c r="AP370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P378" i="11"/>
  <c r="AG333" i="11"/>
  <c r="AK202" i="11"/>
  <c r="AM69" i="11"/>
  <c r="AO69" i="11"/>
  <c r="AH126" i="11"/>
  <c r="AB126" i="11"/>
  <c r="Q126" i="11"/>
  <c r="H169" i="11"/>
  <c r="S270" i="11"/>
  <c r="AQ270" i="11"/>
  <c r="AI270" i="11"/>
  <c r="AJ270" i="11"/>
  <c r="AC270" i="11"/>
  <c r="AE268" i="11"/>
  <c r="AP268" i="11"/>
  <c r="AC268" i="11"/>
  <c r="H268" i="11"/>
  <c r="L266" i="11"/>
  <c r="R266" i="11"/>
  <c r="V266" i="11"/>
  <c r="P266" i="11"/>
  <c r="Q266" i="11"/>
  <c r="AB266" i="11"/>
  <c r="AC266" i="11"/>
  <c r="Y266" i="11"/>
  <c r="AP266" i="11"/>
  <c r="Y264" i="11"/>
  <c r="AC264" i="11"/>
  <c r="AI264" i="11"/>
  <c r="R264" i="11"/>
  <c r="X264" i="11"/>
  <c r="AP264" i="11"/>
  <c r="AB264" i="11"/>
  <c r="AK264" i="11"/>
  <c r="AM251" i="11"/>
  <c r="AN251" i="11"/>
  <c r="Q251" i="11"/>
  <c r="AA247" i="11"/>
  <c r="U247" i="11"/>
  <c r="F334" i="11"/>
  <c r="AN334" i="11"/>
  <c r="F328" i="11"/>
  <c r="AB328" i="11"/>
  <c r="AD366" i="11"/>
  <c r="AK366" i="11"/>
  <c r="AI366" i="11"/>
  <c r="AE366" i="11"/>
  <c r="AP362" i="11"/>
  <c r="V362" i="11"/>
  <c r="AH362" i="11"/>
  <c r="Y362" i="11"/>
  <c r="L360" i="11"/>
  <c r="AE360" i="11"/>
  <c r="S360" i="11"/>
  <c r="J360" i="11"/>
  <c r="AJ360" i="11"/>
  <c r="R360" i="11"/>
  <c r="F360" i="11"/>
  <c r="V360" i="11"/>
  <c r="L358" i="11"/>
  <c r="J358" i="11"/>
  <c r="AJ358" i="11"/>
  <c r="AQ358" i="11"/>
  <c r="AK376" i="11"/>
  <c r="AP376" i="11"/>
  <c r="V376" i="11"/>
  <c r="O376" i="11"/>
  <c r="AH376" i="11"/>
  <c r="O366" i="11"/>
  <c r="AA362" i="11"/>
  <c r="AA271" i="11"/>
  <c r="U266" i="11"/>
  <c r="U333" i="11"/>
  <c r="O333" i="11"/>
  <c r="D266" i="11"/>
  <c r="AB248" i="11"/>
  <c r="V337" i="11"/>
  <c r="D335" i="11"/>
  <c r="W390" i="11"/>
  <c r="AM366" i="11"/>
  <c r="AM271" i="11"/>
  <c r="V379" i="11"/>
  <c r="V334" i="11"/>
  <c r="AH91" i="11"/>
  <c r="F91" i="11"/>
  <c r="AP82" i="11"/>
  <c r="AC146" i="11"/>
  <c r="H146" i="11"/>
  <c r="Y146" i="11"/>
  <c r="J146" i="11"/>
  <c r="AP146" i="11"/>
  <c r="AB146" i="11"/>
  <c r="AH146" i="11"/>
  <c r="AQ202" i="11"/>
  <c r="R202" i="11"/>
  <c r="S202" i="11"/>
  <c r="AP202" i="11"/>
  <c r="AD202" i="11"/>
  <c r="AB239" i="11"/>
  <c r="AO239" i="11"/>
  <c r="X226" i="11"/>
  <c r="P247" i="11"/>
  <c r="AN247" i="11"/>
  <c r="L296" i="11"/>
  <c r="AD296" i="11"/>
  <c r="AB296" i="11"/>
  <c r="V296" i="11"/>
  <c r="R289" i="11"/>
  <c r="AP289" i="11"/>
  <c r="Y288" i="11"/>
  <c r="J288" i="11"/>
  <c r="AJ288" i="11"/>
  <c r="H288" i="11"/>
  <c r="X340" i="11"/>
  <c r="AP340" i="11"/>
  <c r="AE340" i="11"/>
  <c r="AD340" i="11"/>
  <c r="AQ402" i="11"/>
  <c r="L402" i="11"/>
  <c r="Y402" i="11"/>
  <c r="AP402" i="11"/>
  <c r="X402" i="11"/>
  <c r="V402" i="11"/>
  <c r="AB402" i="11"/>
  <c r="AH402" i="11"/>
  <c r="AK400" i="11"/>
  <c r="AJ400" i="11"/>
  <c r="Q400" i="11"/>
  <c r="X377" i="11"/>
  <c r="AE377" i="11"/>
  <c r="AI376" i="11"/>
  <c r="AQ376" i="11"/>
  <c r="L376" i="11"/>
  <c r="AD376" i="11"/>
  <c r="AJ376" i="11"/>
  <c r="R376" i="11"/>
  <c r="L375" i="11"/>
  <c r="AI375" i="11"/>
  <c r="AD375" i="11"/>
  <c r="F373" i="11"/>
  <c r="AH373" i="11"/>
  <c r="U403" i="11"/>
  <c r="AA401" i="11"/>
  <c r="O373" i="11"/>
  <c r="O370" i="11"/>
  <c r="U362" i="11"/>
  <c r="D362" i="11"/>
  <c r="U341" i="11"/>
  <c r="D340" i="11"/>
  <c r="AG288" i="11"/>
  <c r="AM288" i="11"/>
  <c r="AM270" i="11"/>
  <c r="O270" i="11"/>
  <c r="AB129" i="11"/>
  <c r="AN203" i="11"/>
  <c r="AG266" i="11"/>
  <c r="W321" i="11"/>
  <c r="W319" i="11"/>
  <c r="W317" i="11"/>
  <c r="W338" i="11"/>
  <c r="W349" i="11"/>
  <c r="W387" i="11"/>
  <c r="Q380" i="11"/>
  <c r="AH299" i="11"/>
  <c r="AN248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Q124" i="11"/>
  <c r="AC124" i="11"/>
  <c r="J124" i="11"/>
  <c r="AH149" i="11"/>
  <c r="AD198" i="11"/>
  <c r="Y198" i="11"/>
  <c r="J198" i="11"/>
  <c r="AK198" i="11"/>
  <c r="AQ198" i="11"/>
  <c r="AJ198" i="11"/>
  <c r="AD263" i="11"/>
  <c r="D263" i="11"/>
  <c r="X263" i="11"/>
  <c r="U263" i="11"/>
  <c r="AC257" i="11"/>
  <c r="AH257" i="11"/>
  <c r="W257" i="11"/>
  <c r="F257" i="11"/>
  <c r="AN257" i="11"/>
  <c r="AM257" i="11"/>
  <c r="AG255" i="11"/>
  <c r="U255" i="11"/>
  <c r="D255" i="11"/>
  <c r="AQ255" i="11"/>
  <c r="O255" i="11"/>
  <c r="AG251" i="11"/>
  <c r="AH251" i="11"/>
  <c r="X251" i="11"/>
  <c r="U251" i="11"/>
  <c r="AM249" i="11"/>
  <c r="AH249" i="11"/>
  <c r="U249" i="11"/>
  <c r="L304" i="11"/>
  <c r="H304" i="11"/>
  <c r="AE304" i="11"/>
  <c r="AD304" i="11"/>
  <c r="AG304" i="11"/>
  <c r="Y304" i="11"/>
  <c r="H297" i="11"/>
  <c r="Y297" i="11"/>
  <c r="F297" i="11"/>
  <c r="AD305" i="11"/>
  <c r="AJ305" i="11"/>
  <c r="AE305" i="11"/>
  <c r="D305" i="11"/>
  <c r="H305" i="11"/>
  <c r="J336" i="11"/>
  <c r="AO336" i="11"/>
  <c r="AP336" i="11"/>
  <c r="AQ336" i="11"/>
  <c r="AC336" i="11"/>
  <c r="Q332" i="11"/>
  <c r="W332" i="11"/>
  <c r="AD329" i="11"/>
  <c r="AN329" i="11"/>
  <c r="F329" i="11"/>
  <c r="U329" i="11"/>
  <c r="V329" i="11"/>
  <c r="U327" i="11"/>
  <c r="D327" i="11"/>
  <c r="AM327" i="11"/>
  <c r="L327" i="11"/>
  <c r="O327" i="11"/>
  <c r="AG327" i="11"/>
  <c r="AA327" i="11"/>
  <c r="AB327" i="11"/>
  <c r="AH325" i="11"/>
  <c r="AC325" i="11"/>
  <c r="AA315" i="11"/>
  <c r="O315" i="11"/>
  <c r="AM315" i="11"/>
  <c r="Y346" i="11"/>
  <c r="AQ346" i="11"/>
  <c r="AJ346" i="11"/>
  <c r="F346" i="11"/>
  <c r="AA346" i="11"/>
  <c r="AI346" i="11"/>
  <c r="L346" i="11"/>
  <c r="U346" i="11"/>
  <c r="H346" i="11"/>
  <c r="S346" i="11"/>
  <c r="Q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AB378" i="11"/>
  <c r="AQ378" i="11"/>
  <c r="X378" i="11"/>
  <c r="F378" i="11"/>
  <c r="AN378" i="11"/>
  <c r="AH378" i="11"/>
  <c r="Y378" i="11"/>
  <c r="AJ378" i="11"/>
  <c r="AI378" i="11"/>
  <c r="Q378" i="11"/>
  <c r="AG398" i="11"/>
  <c r="D396" i="11"/>
  <c r="AA396" i="11"/>
  <c r="O380" i="11"/>
  <c r="AG380" i="11"/>
  <c r="D380" i="11"/>
  <c r="D378" i="11"/>
  <c r="U378" i="11"/>
  <c r="AM378" i="11"/>
  <c r="AG378" i="11"/>
  <c r="O378" i="11"/>
  <c r="AA378" i="11"/>
  <c r="AA376" i="11"/>
  <c r="AG376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AQ135" i="11"/>
  <c r="AQ143" i="11"/>
  <c r="P143" i="11"/>
  <c r="S148" i="11"/>
  <c r="AB148" i="11"/>
  <c r="O148" i="11"/>
  <c r="X148" i="11"/>
  <c r="AG148" i="11"/>
  <c r="L148" i="11"/>
  <c r="AK148" i="11"/>
  <c r="J204" i="11"/>
  <c r="Q204" i="11"/>
  <c r="AE204" i="11"/>
  <c r="AI200" i="11"/>
  <c r="Q214" i="11"/>
  <c r="J214" i="11"/>
  <c r="AQ214" i="11"/>
  <c r="AD214" i="11"/>
  <c r="R214" i="11"/>
  <c r="S262" i="11"/>
  <c r="L262" i="11"/>
  <c r="AB262" i="11"/>
  <c r="Y262" i="11"/>
  <c r="R262" i="11"/>
  <c r="J262" i="11"/>
  <c r="AE256" i="11"/>
  <c r="R256" i="11"/>
  <c r="H256" i="11"/>
  <c r="L256" i="11"/>
  <c r="AP256" i="11"/>
  <c r="AC256" i="11"/>
  <c r="AN254" i="11"/>
  <c r="P254" i="11"/>
  <c r="AH254" i="11"/>
  <c r="AB254" i="11"/>
  <c r="V254" i="11"/>
  <c r="Q254" i="11"/>
  <c r="AO254" i="11"/>
  <c r="AI254" i="11"/>
  <c r="F254" i="11"/>
  <c r="AE254" i="11"/>
  <c r="AK254" i="11"/>
  <c r="AI252" i="11"/>
  <c r="H252" i="11"/>
  <c r="AO252" i="11"/>
  <c r="Q252" i="11"/>
  <c r="AC252" i="11"/>
  <c r="V252" i="11"/>
  <c r="AA252" i="11"/>
  <c r="L252" i="11"/>
  <c r="D252" i="11"/>
  <c r="F252" i="11"/>
  <c r="AM252" i="11"/>
  <c r="AB250" i="11"/>
  <c r="L250" i="11"/>
  <c r="J250" i="11"/>
  <c r="AO274" i="11"/>
  <c r="H274" i="11"/>
  <c r="AE274" i="11"/>
  <c r="L274" i="11"/>
  <c r="S274" i="11"/>
  <c r="AP274" i="11"/>
  <c r="R274" i="11"/>
  <c r="X274" i="11"/>
  <c r="AH274" i="11"/>
  <c r="AB274" i="11"/>
  <c r="F274" i="11"/>
  <c r="AQ274" i="11"/>
  <c r="Y274" i="11"/>
  <c r="AJ274" i="11"/>
  <c r="J274" i="11"/>
  <c r="AD274" i="11"/>
  <c r="AN274" i="11"/>
  <c r="P274" i="11"/>
  <c r="V274" i="11"/>
  <c r="W274" i="11"/>
  <c r="P303" i="11"/>
  <c r="V303" i="11"/>
  <c r="X298" i="11"/>
  <c r="AC298" i="11"/>
  <c r="L298" i="11"/>
  <c r="V298" i="11"/>
  <c r="AN298" i="11"/>
  <c r="U298" i="11"/>
  <c r="P298" i="11"/>
  <c r="O298" i="11"/>
  <c r="AH293" i="11"/>
  <c r="V293" i="11"/>
  <c r="AD286" i="11"/>
  <c r="AB286" i="11"/>
  <c r="P286" i="11"/>
  <c r="Q286" i="11"/>
  <c r="J286" i="11"/>
  <c r="R282" i="11"/>
  <c r="AM282" i="11"/>
  <c r="AE282" i="11"/>
  <c r="L282" i="11"/>
  <c r="AC282" i="11"/>
  <c r="AQ282" i="11"/>
  <c r="AP282" i="11"/>
  <c r="AG282" i="11"/>
  <c r="Q282" i="11"/>
  <c r="X282" i="11"/>
  <c r="AD282" i="11"/>
  <c r="AO282" i="11"/>
  <c r="AJ282" i="11"/>
  <c r="J282" i="11"/>
  <c r="AK282" i="11"/>
  <c r="O280" i="11"/>
  <c r="AO280" i="11"/>
  <c r="S280" i="11"/>
  <c r="X280" i="11"/>
  <c r="L280" i="11"/>
  <c r="AJ280" i="11"/>
  <c r="V331" i="11"/>
  <c r="AB331" i="11"/>
  <c r="P331" i="11"/>
  <c r="AH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V326" i="11"/>
  <c r="AN326" i="11"/>
  <c r="P326" i="11"/>
  <c r="Y326" i="11"/>
  <c r="AD326" i="11"/>
  <c r="X326" i="11"/>
  <c r="AB326" i="11"/>
  <c r="AH326" i="11"/>
  <c r="F326" i="11"/>
  <c r="AE326" i="11"/>
  <c r="S326" i="11"/>
  <c r="L326" i="11"/>
  <c r="AJ326" i="11"/>
  <c r="AC324" i="11"/>
  <c r="Y324" i="11"/>
  <c r="Y318" i="11"/>
  <c r="S318" i="11"/>
  <c r="AN369" i="11"/>
  <c r="AH369" i="11"/>
  <c r="AB350" i="11"/>
  <c r="AH350" i="11"/>
  <c r="AK350" i="11"/>
  <c r="S350" i="11"/>
  <c r="AP350" i="11"/>
  <c r="AE350" i="11"/>
  <c r="H350" i="11"/>
  <c r="P350" i="11"/>
  <c r="AN350" i="11"/>
  <c r="F350" i="11"/>
  <c r="Y350" i="11"/>
  <c r="J350" i="11"/>
  <c r="AJ350" i="11"/>
  <c r="AQ350" i="11"/>
  <c r="AD350" i="11"/>
  <c r="AO350" i="11"/>
  <c r="L350" i="11"/>
  <c r="V350" i="11"/>
  <c r="AI348" i="11"/>
  <c r="Q348" i="11"/>
  <c r="AC348" i="11"/>
  <c r="AA348" i="11"/>
  <c r="AO348" i="11"/>
  <c r="H348" i="11"/>
  <c r="AM348" i="11"/>
  <c r="D348" i="11"/>
  <c r="J348" i="11"/>
  <c r="Y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Q372" i="11"/>
  <c r="AJ372" i="11"/>
  <c r="O399" i="11"/>
  <c r="U399" i="11"/>
  <c r="D399" i="11"/>
  <c r="AA399" i="11"/>
  <c r="D377" i="11"/>
  <c r="O377" i="11"/>
  <c r="AJ196" i="11"/>
  <c r="AH101" i="11"/>
  <c r="AA273" i="11"/>
  <c r="AJ169" i="11"/>
  <c r="Y375" i="11"/>
  <c r="Q375" i="11"/>
  <c r="J261" i="11"/>
  <c r="AJ375" i="11"/>
  <c r="W376" i="11"/>
  <c r="D268" i="11"/>
  <c r="AJ239" i="11"/>
  <c r="N238" i="11" l="1"/>
  <c r="F238" i="11"/>
  <c r="U238" i="11"/>
  <c r="AD238" i="11"/>
  <c r="Y238" i="11"/>
  <c r="AG238" i="11"/>
  <c r="AK238" i="11"/>
  <c r="L238" i="11"/>
  <c r="S238" i="11"/>
  <c r="Q238" i="11"/>
  <c r="AP238" i="11"/>
  <c r="T238" i="11"/>
  <c r="H238" i="11"/>
  <c r="P238" i="11"/>
  <c r="O238" i="11"/>
  <c r="AM238" i="11"/>
  <c r="AN238" i="11"/>
  <c r="AF238" i="11"/>
  <c r="J238" i="11"/>
  <c r="AJ238" i="11"/>
  <c r="AE238" i="11"/>
  <c r="AA238" i="11"/>
  <c r="AI238" i="11"/>
  <c r="Z238" i="11"/>
  <c r="R238" i="11"/>
  <c r="AH238" i="11"/>
  <c r="D238" i="11"/>
  <c r="AR238" i="11"/>
  <c r="AL238" i="11"/>
  <c r="W238" i="11"/>
  <c r="AB238" i="11"/>
  <c r="X238" i="11"/>
  <c r="AO238" i="11"/>
  <c r="AQ238" i="11"/>
  <c r="V238" i="11"/>
  <c r="AK237" i="11"/>
  <c r="AL237" i="11"/>
  <c r="AR237" i="11"/>
  <c r="R237" i="11"/>
  <c r="J237" i="11"/>
  <c r="Q237" i="11"/>
  <c r="AC237" i="11"/>
  <c r="F237" i="11"/>
  <c r="S237" i="11"/>
  <c r="AE237" i="11"/>
  <c r="Y237" i="11"/>
  <c r="AH237" i="11"/>
  <c r="L237" i="11"/>
  <c r="AQ237" i="11"/>
  <c r="AD237" i="11"/>
  <c r="T237" i="11"/>
  <c r="H237" i="11"/>
  <c r="AJ237" i="11"/>
  <c r="AF237" i="11"/>
  <c r="X237" i="11"/>
  <c r="V237" i="11"/>
  <c r="AN237" i="11"/>
  <c r="Z237" i="11"/>
  <c r="AI237" i="11"/>
  <c r="AB237" i="11"/>
  <c r="W237" i="11"/>
  <c r="P237" i="11"/>
  <c r="AO237" i="11"/>
  <c r="AP237" i="11"/>
  <c r="D237" i="11"/>
  <c r="AG237" i="11"/>
  <c r="U237" i="11"/>
  <c r="AA237" i="11"/>
  <c r="O237" i="11"/>
  <c r="AM237" i="11"/>
  <c r="AM235" i="11"/>
  <c r="O235" i="11"/>
  <c r="D235" i="11"/>
  <c r="U235" i="11"/>
  <c r="AA235" i="11"/>
  <c r="AG235" i="11"/>
  <c r="AG234" i="11"/>
  <c r="AA234" i="11"/>
  <c r="AM234" i="11"/>
  <c r="D234" i="11"/>
  <c r="O234" i="11"/>
  <c r="U234" i="11"/>
  <c r="AA230" i="11"/>
  <c r="AM230" i="11"/>
  <c r="D230" i="11"/>
  <c r="U230" i="11"/>
  <c r="AG230" i="11"/>
  <c r="O230" i="11"/>
  <c r="AG229" i="11"/>
  <c r="D229" i="11"/>
  <c r="N236" i="11"/>
  <c r="O236" i="11"/>
  <c r="AF236" i="11"/>
  <c r="V236" i="11"/>
  <c r="AC236" i="11"/>
  <c r="Z236" i="11"/>
  <c r="AN236" i="11"/>
  <c r="AB236" i="11"/>
  <c r="AR236" i="11"/>
  <c r="AL236" i="11"/>
  <c r="AA236" i="11"/>
  <c r="U236" i="11"/>
  <c r="AM236" i="11"/>
  <c r="AP236" i="11"/>
  <c r="R236" i="11"/>
  <c r="S236" i="11"/>
  <c r="AQ236" i="11"/>
  <c r="J236" i="11"/>
  <c r="AD236" i="11"/>
  <c r="X236" i="11"/>
  <c r="Y236" i="11"/>
  <c r="P236" i="11"/>
  <c r="F236" i="11"/>
  <c r="T236" i="11"/>
  <c r="AG236" i="11"/>
  <c r="AJ236" i="11"/>
  <c r="D236" i="11"/>
  <c r="H236" i="11"/>
  <c r="AH236" i="11"/>
  <c r="W236" i="11"/>
  <c r="AO236" i="11"/>
  <c r="AK236" i="11"/>
  <c r="AE236" i="11"/>
  <c r="L236" i="11"/>
  <c r="AI236" i="11"/>
  <c r="Q236" i="11"/>
  <c r="AP233" i="11"/>
  <c r="AF233" i="11"/>
  <c r="R233" i="11"/>
  <c r="Q233" i="11"/>
  <c r="P233" i="11"/>
  <c r="AN233" i="11"/>
  <c r="H233" i="11"/>
  <c r="AO233" i="11"/>
  <c r="Y233" i="11"/>
  <c r="AR233" i="11"/>
  <c r="AL233" i="11"/>
  <c r="F233" i="11"/>
  <c r="X233" i="11"/>
  <c r="AI233" i="11"/>
  <c r="W233" i="11"/>
  <c r="O233" i="11"/>
  <c r="AG233" i="11"/>
  <c r="D233" i="11"/>
  <c r="J233" i="11"/>
  <c r="AK233" i="11"/>
  <c r="Z233" i="11"/>
  <c r="AH233" i="11"/>
  <c r="V233" i="11"/>
  <c r="AC233" i="11"/>
  <c r="AB233" i="11"/>
  <c r="AJ233" i="11"/>
  <c r="AD233" i="11"/>
  <c r="T233" i="11"/>
  <c r="S233" i="11"/>
  <c r="AQ233" i="11"/>
  <c r="AE233" i="11"/>
  <c r="AA233" i="11"/>
  <c r="U233" i="11"/>
  <c r="AM233" i="11"/>
  <c r="N232" i="11"/>
  <c r="AI232" i="11"/>
  <c r="AL232" i="11"/>
  <c r="X232" i="11"/>
  <c r="AF232" i="11"/>
  <c r="AD232" i="11"/>
  <c r="AM232" i="11"/>
  <c r="AJ232" i="11"/>
  <c r="AC232" i="11"/>
  <c r="T232" i="11"/>
  <c r="H232" i="11"/>
  <c r="R232" i="11"/>
  <c r="L232" i="11"/>
  <c r="Z232" i="11"/>
  <c r="AP232" i="11"/>
  <c r="AB232" i="11"/>
  <c r="S232" i="11"/>
  <c r="AR232" i="11"/>
  <c r="AN232" i="11"/>
  <c r="U232" i="11"/>
  <c r="AO232" i="11"/>
  <c r="AH232" i="11"/>
  <c r="AA232" i="11"/>
  <c r="AE232" i="11"/>
  <c r="F232" i="11"/>
  <c r="D232" i="11"/>
  <c r="W232" i="11"/>
  <c r="Y232" i="11"/>
  <c r="AQ232" i="11"/>
  <c r="J232" i="11"/>
  <c r="P232" i="11"/>
  <c r="V232" i="11"/>
  <c r="AK232" i="11"/>
  <c r="AG232" i="11"/>
  <c r="O232" i="11"/>
  <c r="Q232" i="11"/>
  <c r="N231" i="11"/>
  <c r="O231" i="11"/>
  <c r="AC231" i="11"/>
  <c r="AF231" i="11"/>
  <c r="AQ231" i="11"/>
  <c r="T231" i="11"/>
  <c r="R231" i="11"/>
  <c r="AN231" i="11"/>
  <c r="AM231" i="11"/>
  <c r="AO231" i="11"/>
  <c r="W231" i="11"/>
  <c r="J231" i="11"/>
  <c r="Y231" i="11"/>
  <c r="AL231" i="11"/>
  <c r="AD231" i="11"/>
  <c r="AB231" i="11"/>
  <c r="Q231" i="11"/>
  <c r="X231" i="11"/>
  <c r="S231" i="11"/>
  <c r="L231" i="11"/>
  <c r="AP231" i="11"/>
  <c r="Z231" i="11"/>
  <c r="AA231" i="11"/>
  <c r="AR231" i="11"/>
  <c r="AK231" i="11"/>
  <c r="U231" i="11"/>
  <c r="H231" i="11"/>
  <c r="AG231" i="11"/>
  <c r="F231" i="11"/>
  <c r="AE231" i="11"/>
  <c r="P231" i="11"/>
  <c r="AJ231" i="11"/>
  <c r="V231" i="11"/>
  <c r="D231" i="11"/>
  <c r="AI231" i="11"/>
  <c r="AH231" i="11"/>
  <c r="J230" i="11"/>
  <c r="T229" i="11"/>
  <c r="AM229" i="11"/>
  <c r="H229" i="11"/>
  <c r="Z229" i="11"/>
  <c r="AP229" i="11"/>
  <c r="U229" i="11"/>
  <c r="J229" i="11"/>
  <c r="AL229" i="11"/>
  <c r="Y229" i="11"/>
  <c r="AQ229" i="11"/>
  <c r="AA229" i="11"/>
  <c r="AD229" i="11"/>
  <c r="O229" i="11"/>
  <c r="AJ229" i="11"/>
  <c r="S229" i="11"/>
  <c r="AB227" i="11"/>
  <c r="AH227" i="11"/>
  <c r="V227" i="11"/>
  <c r="P227" i="11"/>
  <c r="AN227" i="11"/>
  <c r="F227" i="11"/>
  <c r="P228" i="11"/>
  <c r="AN228" i="11"/>
  <c r="P229" i="11"/>
  <c r="F229" i="11"/>
  <c r="AN229" i="11"/>
  <c r="AB229" i="11"/>
  <c r="V229" i="11"/>
  <c r="AH229" i="11"/>
  <c r="X228" i="11"/>
  <c r="R228" i="11"/>
  <c r="AP228" i="11"/>
  <c r="AA228" i="11"/>
  <c r="AH228" i="11"/>
  <c r="U228" i="11"/>
  <c r="O228" i="11"/>
  <c r="Z228" i="11"/>
  <c r="AB228" i="11"/>
  <c r="AJ228" i="11"/>
  <c r="AD228" i="11"/>
  <c r="W228" i="11"/>
  <c r="Q228" i="11"/>
  <c r="T228" i="11"/>
  <c r="AQ228" i="11"/>
  <c r="F228" i="11"/>
  <c r="V228" i="11"/>
  <c r="AE228" i="11"/>
  <c r="AH226" i="11"/>
  <c r="P226" i="11"/>
  <c r="AL226" i="11"/>
  <c r="Z226" i="11"/>
  <c r="AF226" i="11"/>
  <c r="U226" i="11"/>
  <c r="W226" i="11"/>
  <c r="AJ226" i="11"/>
  <c r="Y226" i="11"/>
  <c r="AN226" i="11"/>
  <c r="AQ226" i="11"/>
  <c r="AI226" i="11"/>
  <c r="L226" i="11"/>
  <c r="R226" i="11"/>
  <c r="F226" i="11"/>
  <c r="N225" i="11"/>
  <c r="AM225" i="11"/>
  <c r="AB225" i="11"/>
  <c r="AP225" i="11"/>
  <c r="L225" i="11"/>
  <c r="T225" i="11"/>
  <c r="AG225" i="11"/>
  <c r="AD225" i="11"/>
  <c r="AN225" i="11"/>
  <c r="AI225" i="11"/>
  <c r="Y225" i="11"/>
  <c r="S225" i="11"/>
  <c r="P225" i="11"/>
  <c r="AR225" i="11"/>
  <c r="X225" i="11"/>
  <c r="U225" i="11"/>
  <c r="W225" i="11"/>
  <c r="AA225" i="11"/>
  <c r="AQ225" i="11"/>
  <c r="Z225" i="11"/>
  <c r="F225" i="11"/>
  <c r="D225" i="11"/>
  <c r="AC225" i="11"/>
  <c r="AH225" i="11"/>
  <c r="H225" i="11"/>
  <c r="R225" i="11"/>
  <c r="AJ225" i="11"/>
  <c r="Q225" i="11"/>
  <c r="AO225" i="11"/>
  <c r="J225" i="11"/>
  <c r="AL225" i="11"/>
  <c r="AE225" i="11"/>
  <c r="O225" i="11"/>
  <c r="AF225" i="11"/>
  <c r="V225" i="11"/>
  <c r="AK225" i="11"/>
  <c r="N224" i="11"/>
  <c r="AF224" i="11"/>
  <c r="AI224" i="11"/>
  <c r="Y224" i="11"/>
  <c r="D224" i="11"/>
  <c r="AN224" i="11"/>
  <c r="Z224" i="11"/>
  <c r="T224" i="11"/>
  <c r="AH224" i="11"/>
  <c r="AL224" i="11"/>
  <c r="AG224" i="11"/>
  <c r="AM224" i="11"/>
  <c r="U224" i="11"/>
  <c r="AD224" i="11"/>
  <c r="F224" i="11"/>
  <c r="AC224" i="11"/>
  <c r="V224" i="11"/>
  <c r="L224" i="11"/>
  <c r="W224" i="11"/>
  <c r="AQ224" i="11"/>
  <c r="AE224" i="11"/>
  <c r="AO224" i="11"/>
  <c r="Q224" i="11"/>
  <c r="AB224" i="11"/>
  <c r="AJ224" i="11"/>
  <c r="H224" i="11"/>
  <c r="AA224" i="11"/>
  <c r="AP224" i="11"/>
  <c r="S224" i="11"/>
  <c r="X224" i="11"/>
  <c r="J224" i="11"/>
  <c r="P224" i="11"/>
  <c r="O224" i="11"/>
  <c r="R224" i="11"/>
  <c r="AK224" i="11"/>
  <c r="AR224" i="11"/>
  <c r="AA214" i="11"/>
  <c r="AM214" i="11"/>
  <c r="D214" i="11"/>
  <c r="O214" i="11"/>
  <c r="AM215" i="11"/>
  <c r="U215" i="11"/>
  <c r="AN223" i="11"/>
  <c r="AG223" i="11"/>
  <c r="T223" i="11"/>
  <c r="H223" i="11"/>
  <c r="P223" i="11"/>
  <c r="AD223" i="11"/>
  <c r="AP223" i="11"/>
  <c r="AJ223" i="11"/>
  <c r="AO223" i="11"/>
  <c r="W223" i="11"/>
  <c r="O223" i="11"/>
  <c r="Q223" i="11"/>
  <c r="V223" i="11"/>
  <c r="AA223" i="11"/>
  <c r="D223" i="11"/>
  <c r="X223" i="11"/>
  <c r="AF223" i="11"/>
  <c r="AM223" i="11"/>
  <c r="N222" i="11"/>
  <c r="Z222" i="11"/>
  <c r="S222" i="11"/>
  <c r="U222" i="11"/>
  <c r="O222" i="11"/>
  <c r="AC222" i="11"/>
  <c r="AQ222" i="11"/>
  <c r="AJ222" i="11"/>
  <c r="AO222" i="11"/>
  <c r="AI222" i="11"/>
  <c r="AF222" i="11"/>
  <c r="Y222" i="11"/>
  <c r="D222" i="11"/>
  <c r="T222" i="11"/>
  <c r="AN222" i="11"/>
  <c r="H222" i="11"/>
  <c r="F222" i="11"/>
  <c r="V222" i="11"/>
  <c r="AE222" i="11"/>
  <c r="AA222" i="11"/>
  <c r="AD222" i="11"/>
  <c r="AG222" i="11"/>
  <c r="AR222" i="11"/>
  <c r="AL222" i="11"/>
  <c r="Q222" i="11"/>
  <c r="P222" i="11"/>
  <c r="J222" i="11"/>
  <c r="AK222" i="11"/>
  <c r="AM222" i="11"/>
  <c r="R222" i="11"/>
  <c r="L222" i="11"/>
  <c r="AP222" i="11"/>
  <c r="X222" i="11"/>
  <c r="W222" i="11"/>
  <c r="AH222" i="11"/>
  <c r="AB222" i="11"/>
  <c r="AN221" i="11"/>
  <c r="H221" i="11"/>
  <c r="AO221" i="11"/>
  <c r="AK221" i="11"/>
  <c r="AM221" i="11"/>
  <c r="F221" i="11"/>
  <c r="AQ221" i="11"/>
  <c r="AJ221" i="11"/>
  <c r="D221" i="11"/>
  <c r="AL221" i="11"/>
  <c r="L221" i="11"/>
  <c r="AC221" i="11"/>
  <c r="Q221" i="11"/>
  <c r="AI221" i="11"/>
  <c r="U221" i="11"/>
  <c r="AG221" i="11"/>
  <c r="AB221" i="11"/>
  <c r="T221" i="11"/>
  <c r="AP221" i="11"/>
  <c r="W221" i="11"/>
  <c r="X221" i="11"/>
  <c r="S221" i="11"/>
  <c r="R221" i="11"/>
  <c r="O221" i="11"/>
  <c r="Y221" i="11"/>
  <c r="AA221" i="11"/>
  <c r="AR221" i="11"/>
  <c r="AF221" i="11"/>
  <c r="J221" i="11"/>
  <c r="AD221" i="11"/>
  <c r="V221" i="11"/>
  <c r="AH221" i="11"/>
  <c r="AE221" i="11"/>
  <c r="P221" i="11"/>
  <c r="Z221" i="11"/>
  <c r="N220" i="11"/>
  <c r="AK220" i="11"/>
  <c r="Z220" i="11"/>
  <c r="AE220" i="11"/>
  <c r="AP220" i="11"/>
  <c r="AL220" i="11"/>
  <c r="L220" i="11"/>
  <c r="AO220" i="11"/>
  <c r="U220" i="11"/>
  <c r="H220" i="11"/>
  <c r="AD220" i="11"/>
  <c r="J220" i="11"/>
  <c r="AA220" i="11"/>
  <c r="X220" i="11"/>
  <c r="AN220" i="11"/>
  <c r="R220" i="11"/>
  <c r="AJ220" i="11"/>
  <c r="D220" i="11"/>
  <c r="S220" i="11"/>
  <c r="AF220" i="11"/>
  <c r="AH220" i="11"/>
  <c r="P220" i="11"/>
  <c r="AR220" i="11"/>
  <c r="AQ220" i="11"/>
  <c r="O220" i="11"/>
  <c r="AM220" i="11"/>
  <c r="AG220" i="11"/>
  <c r="AI220" i="11"/>
  <c r="Q220" i="11"/>
  <c r="V220" i="11"/>
  <c r="AB220" i="11"/>
  <c r="Y220" i="11"/>
  <c r="F220" i="11"/>
  <c r="T220" i="11"/>
  <c r="W220" i="11"/>
  <c r="AC220" i="11"/>
  <c r="Q219" i="11"/>
  <c r="AE219" i="11"/>
  <c r="V219" i="11"/>
  <c r="F219" i="11"/>
  <c r="R219" i="11"/>
  <c r="W219" i="11"/>
  <c r="AH219" i="11"/>
  <c r="T219" i="11"/>
  <c r="S219" i="11"/>
  <c r="AP219" i="11"/>
  <c r="X219" i="11"/>
  <c r="AN219" i="11"/>
  <c r="U219" i="11"/>
  <c r="AK219" i="11"/>
  <c r="AO219" i="11"/>
  <c r="AJ219" i="11"/>
  <c r="AD219" i="11"/>
  <c r="AC219" i="11"/>
  <c r="L219" i="11"/>
  <c r="Y219" i="11"/>
  <c r="AM219" i="11"/>
  <c r="AF219" i="11"/>
  <c r="AI219" i="11"/>
  <c r="AG219" i="11"/>
  <c r="AQ219" i="11"/>
  <c r="AL219" i="11"/>
  <c r="AA219" i="11"/>
  <c r="O219" i="11"/>
  <c r="J219" i="11"/>
  <c r="P219" i="11"/>
  <c r="Z219" i="11"/>
  <c r="AB219" i="11"/>
  <c r="H219" i="11"/>
  <c r="D219" i="11"/>
  <c r="AR219" i="11"/>
  <c r="N218" i="11"/>
  <c r="AO218" i="11"/>
  <c r="AI218" i="11"/>
  <c r="AM218" i="11"/>
  <c r="AQ218" i="11"/>
  <c r="AH218" i="11"/>
  <c r="W218" i="11"/>
  <c r="AJ218" i="11"/>
  <c r="AN218" i="11"/>
  <c r="AF218" i="11"/>
  <c r="Q218" i="11"/>
  <c r="T218" i="11"/>
  <c r="AG218" i="11"/>
  <c r="Y218" i="11"/>
  <c r="J218" i="11"/>
  <c r="U218" i="11"/>
  <c r="AK218" i="11"/>
  <c r="P218" i="11"/>
  <c r="O218" i="11"/>
  <c r="AC218" i="11"/>
  <c r="AR218" i="11"/>
  <c r="L218" i="11"/>
  <c r="R218" i="11"/>
  <c r="F218" i="11"/>
  <c r="S218" i="11"/>
  <c r="AD218" i="11"/>
  <c r="D218" i="11"/>
  <c r="Z218" i="11"/>
  <c r="H218" i="11"/>
  <c r="AL218" i="11"/>
  <c r="AA218" i="11"/>
  <c r="X218" i="11"/>
  <c r="V218" i="11"/>
  <c r="AE218" i="11"/>
  <c r="AP218" i="11"/>
  <c r="AB218" i="11"/>
  <c r="AN217" i="11"/>
  <c r="Q217" i="11"/>
  <c r="AF217" i="11"/>
  <c r="Z217" i="11"/>
  <c r="AB217" i="11"/>
  <c r="AK217" i="11"/>
  <c r="AQ217" i="11"/>
  <c r="S217" i="11"/>
  <c r="O217" i="11"/>
  <c r="AP217" i="11"/>
  <c r="V217" i="11"/>
  <c r="AI217" i="11"/>
  <c r="AH217" i="11"/>
  <c r="H217" i="11"/>
  <c r="R217" i="11"/>
  <c r="T217" i="11"/>
  <c r="F217" i="11"/>
  <c r="AD217" i="11"/>
  <c r="D217" i="11"/>
  <c r="AC217" i="11"/>
  <c r="AA217" i="11"/>
  <c r="X217" i="11"/>
  <c r="AE217" i="11"/>
  <c r="Y217" i="11"/>
  <c r="AG217" i="11"/>
  <c r="J217" i="11"/>
  <c r="AM217" i="11"/>
  <c r="P217" i="11"/>
  <c r="W217" i="11"/>
  <c r="AO217" i="11"/>
  <c r="AJ217" i="11"/>
  <c r="AR217" i="11"/>
  <c r="AL217" i="11"/>
  <c r="L217" i="11"/>
  <c r="U217" i="11"/>
  <c r="N216" i="11"/>
  <c r="AE216" i="11"/>
  <c r="AK216" i="11"/>
  <c r="AB216" i="11"/>
  <c r="T216" i="11"/>
  <c r="AL216" i="11"/>
  <c r="V216" i="11"/>
  <c r="AI216" i="11"/>
  <c r="Q216" i="11"/>
  <c r="S216" i="11"/>
  <c r="H216" i="11"/>
  <c r="AJ216" i="11"/>
  <c r="AQ216" i="11"/>
  <c r="AP216" i="11"/>
  <c r="R216" i="11"/>
  <c r="O216" i="11"/>
  <c r="D216" i="11"/>
  <c r="AA216" i="11"/>
  <c r="W216" i="11"/>
  <c r="J216" i="11"/>
  <c r="AF216" i="11"/>
  <c r="Z216" i="11"/>
  <c r="AR216" i="11"/>
  <c r="F216" i="11"/>
  <c r="AC216" i="11"/>
  <c r="AO216" i="11"/>
  <c r="P216" i="11"/>
  <c r="Y216" i="11"/>
  <c r="X216" i="11"/>
  <c r="AN216" i="11"/>
  <c r="L216" i="11"/>
  <c r="AD216" i="11"/>
  <c r="AH216" i="11"/>
  <c r="U216" i="11"/>
  <c r="AG216" i="11"/>
  <c r="AM216" i="11"/>
  <c r="AN215" i="11"/>
  <c r="D215" i="11"/>
  <c r="O215" i="11"/>
  <c r="V215" i="11"/>
  <c r="AL215" i="11"/>
  <c r="AB215" i="11"/>
  <c r="J215" i="11"/>
  <c r="AJ215" i="11"/>
  <c r="AA215" i="11"/>
  <c r="R215" i="11"/>
  <c r="AG215" i="11"/>
  <c r="AO215" i="11"/>
  <c r="S215" i="11"/>
  <c r="AR215" i="11"/>
  <c r="AC215" i="11"/>
  <c r="AF215" i="11"/>
  <c r="Q215" i="11"/>
  <c r="U214" i="11"/>
  <c r="AG214" i="11"/>
  <c r="AN214" i="11"/>
  <c r="V214" i="11"/>
  <c r="F214" i="11"/>
  <c r="AM213" i="11"/>
  <c r="AG213" i="11"/>
  <c r="AA213" i="11"/>
  <c r="O213" i="11"/>
  <c r="D213" i="11"/>
  <c r="U213" i="11"/>
  <c r="D212" i="11"/>
  <c r="AM212" i="11"/>
  <c r="O212" i="11"/>
  <c r="U212" i="11"/>
  <c r="AG212" i="11"/>
  <c r="AA212" i="11"/>
  <c r="AM211" i="11"/>
  <c r="AG211" i="11"/>
  <c r="AA211" i="11"/>
  <c r="O211" i="11"/>
  <c r="D211" i="11"/>
  <c r="U211" i="11"/>
  <c r="U210" i="11"/>
  <c r="AG210" i="11"/>
  <c r="AM210" i="11"/>
  <c r="D210" i="11"/>
  <c r="O210" i="11"/>
  <c r="AA210" i="11"/>
  <c r="U209" i="11"/>
  <c r="AG209" i="11"/>
  <c r="D209" i="11"/>
  <c r="AA209" i="11"/>
  <c r="AM209" i="11"/>
  <c r="O209" i="11"/>
  <c r="U208" i="11"/>
  <c r="AA208" i="11"/>
  <c r="D208" i="11"/>
  <c r="AM208" i="11"/>
  <c r="AF208" i="11"/>
  <c r="AH208" i="11"/>
  <c r="AR208" i="11"/>
  <c r="Y208" i="11"/>
  <c r="AK208" i="11"/>
  <c r="V208" i="11"/>
  <c r="AI208" i="11"/>
  <c r="J208" i="11"/>
  <c r="Z208" i="11"/>
  <c r="O208" i="11"/>
  <c r="P208" i="11"/>
  <c r="AL208" i="11"/>
  <c r="AG208" i="11"/>
  <c r="Q208" i="11"/>
  <c r="AP208" i="11"/>
  <c r="AJ208" i="11"/>
  <c r="AM207" i="11"/>
  <c r="U207" i="11"/>
  <c r="AA207" i="11"/>
  <c r="AG207" i="11"/>
  <c r="O207" i="11"/>
  <c r="D207" i="11"/>
  <c r="D206" i="11"/>
  <c r="U206" i="11"/>
  <c r="AA206" i="11"/>
  <c r="AG206" i="11"/>
  <c r="O206" i="11"/>
  <c r="AM206" i="11"/>
  <c r="AA204" i="11"/>
  <c r="AM204" i="11"/>
  <c r="O204" i="11"/>
  <c r="AG204" i="11"/>
  <c r="U204" i="11"/>
  <c r="D204" i="11"/>
  <c r="O205" i="11"/>
  <c r="AG205" i="11"/>
  <c r="U205" i="11"/>
  <c r="AM205" i="11"/>
  <c r="D205" i="11"/>
  <c r="P205" i="11"/>
  <c r="AN205" i="11"/>
  <c r="F205" i="11"/>
  <c r="V205" i="11"/>
  <c r="AB205" i="11"/>
  <c r="AH205" i="11"/>
  <c r="AM203" i="11"/>
  <c r="O203" i="11"/>
  <c r="D203" i="11"/>
  <c r="U203" i="11"/>
  <c r="AA203" i="11"/>
  <c r="AG203" i="11"/>
  <c r="U202" i="11"/>
  <c r="AG202" i="11"/>
  <c r="AM202" i="11"/>
  <c r="O202" i="11"/>
  <c r="D202" i="11"/>
  <c r="AA202" i="11"/>
  <c r="H202" i="11"/>
  <c r="AA201" i="11"/>
  <c r="O201" i="11"/>
  <c r="AM201" i="11"/>
  <c r="AL201" i="11"/>
  <c r="AR201" i="11"/>
  <c r="AG201" i="11"/>
  <c r="D201" i="11"/>
  <c r="H201" i="11"/>
  <c r="AC201" i="11"/>
  <c r="V201" i="11"/>
  <c r="Y201" i="11"/>
  <c r="AP201" i="11"/>
  <c r="X201" i="11"/>
  <c r="J201" i="11"/>
  <c r="AD201" i="11"/>
  <c r="S201" i="11"/>
  <c r="Z201" i="11"/>
  <c r="U201" i="11"/>
  <c r="AH201" i="11"/>
  <c r="AN201" i="11"/>
  <c r="O200" i="11"/>
  <c r="AG200" i="11"/>
  <c r="AJ200" i="11"/>
  <c r="Y200" i="11"/>
  <c r="T200" i="11"/>
  <c r="AA200" i="11"/>
  <c r="H200" i="11"/>
  <c r="AP200" i="11"/>
  <c r="F200" i="11"/>
  <c r="AQ200" i="11"/>
  <c r="U200" i="11"/>
  <c r="V200" i="11"/>
  <c r="AC200" i="11"/>
  <c r="AM200" i="11"/>
  <c r="D200" i="11"/>
  <c r="AH200" i="11"/>
  <c r="R200" i="11"/>
  <c r="AO200" i="11"/>
  <c r="S200" i="11"/>
  <c r="AE200" i="11"/>
  <c r="N199" i="11"/>
  <c r="S199" i="11"/>
  <c r="AC199" i="11"/>
  <c r="AN199" i="11"/>
  <c r="AH199" i="11"/>
  <c r="D199" i="11"/>
  <c r="AF199" i="11"/>
  <c r="R199" i="11"/>
  <c r="AA199" i="11"/>
  <c r="W199" i="11"/>
  <c r="AK199" i="11"/>
  <c r="AE199" i="11"/>
  <c r="AQ199" i="11"/>
  <c r="X199" i="11"/>
  <c r="AR199" i="11"/>
  <c r="Z199" i="11"/>
  <c r="H199" i="11"/>
  <c r="O199" i="11"/>
  <c r="AJ199" i="11"/>
  <c r="Q199" i="11"/>
  <c r="P199" i="11"/>
  <c r="AB199" i="11"/>
  <c r="L199" i="11"/>
  <c r="F199" i="11"/>
  <c r="J199" i="11"/>
  <c r="V199" i="11"/>
  <c r="U199" i="11"/>
  <c r="AD199" i="11"/>
  <c r="AO199" i="11"/>
  <c r="AP199" i="11"/>
  <c r="AG199" i="11"/>
  <c r="Y199" i="11"/>
  <c r="T199" i="11"/>
  <c r="AL199" i="11"/>
  <c r="AM199" i="11"/>
  <c r="AI199" i="11"/>
  <c r="AM198" i="11"/>
  <c r="D198" i="11"/>
  <c r="O198" i="11"/>
  <c r="AA198" i="11"/>
  <c r="U198" i="11"/>
  <c r="AG198" i="11"/>
  <c r="U197" i="11"/>
  <c r="AM197" i="11"/>
  <c r="D197" i="11"/>
  <c r="AG197" i="11"/>
  <c r="O197" i="11"/>
  <c r="AA197" i="11"/>
  <c r="AA196" i="11"/>
  <c r="AG196" i="11"/>
  <c r="U196" i="11"/>
  <c r="AP196" i="11"/>
  <c r="AK196" i="11"/>
  <c r="Q196" i="11"/>
  <c r="AE196" i="11"/>
  <c r="AF196" i="11"/>
  <c r="F196" i="11"/>
  <c r="AI196" i="11"/>
  <c r="X196" i="11"/>
  <c r="AN196" i="11"/>
  <c r="AC196" i="11"/>
  <c r="P196" i="11"/>
  <c r="L196" i="11"/>
  <c r="AL196" i="11"/>
  <c r="AR196" i="11"/>
  <c r="O196" i="11"/>
  <c r="AM196" i="11"/>
  <c r="D196" i="11"/>
  <c r="V196" i="11"/>
  <c r="AB196" i="11"/>
  <c r="AG195" i="11"/>
  <c r="O195" i="11"/>
  <c r="AA195" i="11"/>
  <c r="AM195" i="11"/>
  <c r="U195" i="11"/>
  <c r="D195" i="11"/>
  <c r="Z194" i="11"/>
  <c r="H194" i="11"/>
  <c r="AN194" i="11"/>
  <c r="AJ194" i="11"/>
  <c r="AL194" i="11"/>
  <c r="AR194" i="11"/>
  <c r="O194" i="11"/>
  <c r="L194" i="11"/>
  <c r="AC194" i="11"/>
  <c r="S194" i="11"/>
  <c r="AF194" i="11"/>
  <c r="P194" i="11"/>
  <c r="J194" i="11"/>
  <c r="U194" i="11"/>
  <c r="W194" i="11"/>
  <c r="AP194" i="11"/>
  <c r="AI194" i="11"/>
  <c r="Q194" i="11"/>
  <c r="AK194" i="11"/>
  <c r="X194" i="11"/>
  <c r="F194" i="11"/>
  <c r="T194" i="11"/>
  <c r="AH194" i="11"/>
  <c r="AD194" i="11"/>
  <c r="V194" i="11"/>
  <c r="AA194" i="11"/>
  <c r="AE194" i="11"/>
  <c r="R194" i="11"/>
  <c r="Y194" i="11"/>
  <c r="AG194" i="11"/>
  <c r="AB194" i="11"/>
  <c r="AQ194" i="11"/>
  <c r="AO194" i="11"/>
  <c r="D194" i="11"/>
  <c r="AM194" i="11"/>
  <c r="AN168" i="11"/>
  <c r="V168" i="11"/>
  <c r="V169" i="11"/>
  <c r="F169" i="11"/>
  <c r="AB193" i="11"/>
  <c r="AN193" i="11"/>
  <c r="AH193" i="11"/>
  <c r="F192" i="11"/>
  <c r="AN192" i="11"/>
  <c r="P192" i="11"/>
  <c r="AH192" i="11"/>
  <c r="AB192" i="11"/>
  <c r="V192" i="11"/>
  <c r="F191" i="11"/>
  <c r="V191" i="11"/>
  <c r="AB191" i="11"/>
  <c r="AN191" i="11"/>
  <c r="AF191" i="11"/>
  <c r="AM191" i="11"/>
  <c r="AL191" i="11"/>
  <c r="T191" i="11"/>
  <c r="P191" i="11"/>
  <c r="AH191" i="11"/>
  <c r="AK191" i="11"/>
  <c r="O191" i="11"/>
  <c r="S191" i="11"/>
  <c r="L191" i="11"/>
  <c r="D191" i="11"/>
  <c r="AC191" i="11"/>
  <c r="AP191" i="11"/>
  <c r="H191" i="11"/>
  <c r="AE191" i="11"/>
  <c r="J191" i="11"/>
  <c r="W190" i="11"/>
  <c r="AA190" i="11"/>
  <c r="O190" i="11"/>
  <c r="D190" i="11"/>
  <c r="L190" i="11"/>
  <c r="AF190" i="11"/>
  <c r="AL190" i="11"/>
  <c r="AO190" i="11"/>
  <c r="J190" i="11"/>
  <c r="Q190" i="11"/>
  <c r="AH190" i="11"/>
  <c r="V190" i="11"/>
  <c r="Y190" i="11"/>
  <c r="AE190" i="11"/>
  <c r="H190" i="11"/>
  <c r="AI190" i="11"/>
  <c r="AQ190" i="11"/>
  <c r="R190" i="11"/>
  <c r="AJ190" i="11"/>
  <c r="AC190" i="11"/>
  <c r="U190" i="11"/>
  <c r="AM190" i="11"/>
  <c r="AG190" i="11"/>
  <c r="AD190" i="11"/>
  <c r="T190" i="11"/>
  <c r="Z190" i="11"/>
  <c r="AR190" i="11"/>
  <c r="X190" i="11"/>
  <c r="F190" i="11"/>
  <c r="AB190" i="11"/>
  <c r="AN190" i="11"/>
  <c r="P190" i="11"/>
  <c r="AK190" i="11"/>
  <c r="AP190" i="11"/>
  <c r="N189" i="11"/>
  <c r="AD189" i="11"/>
  <c r="V189" i="11"/>
  <c r="AM189" i="11"/>
  <c r="F189" i="11"/>
  <c r="U189" i="11"/>
  <c r="W189" i="11"/>
  <c r="X189" i="11"/>
  <c r="L189" i="11"/>
  <c r="T189" i="11"/>
  <c r="Z189" i="11"/>
  <c r="H189" i="11"/>
  <c r="AP189" i="11"/>
  <c r="AN189" i="11"/>
  <c r="AC189" i="11"/>
  <c r="AB189" i="11"/>
  <c r="AF189" i="11"/>
  <c r="D189" i="11"/>
  <c r="AL189" i="11"/>
  <c r="R189" i="11"/>
  <c r="Y189" i="11"/>
  <c r="AQ189" i="11"/>
  <c r="AA189" i="11"/>
  <c r="J189" i="11"/>
  <c r="AJ189" i="11"/>
  <c r="AK189" i="11"/>
  <c r="AI189" i="11"/>
  <c r="AH189" i="11"/>
  <c r="AO189" i="11"/>
  <c r="AE189" i="11"/>
  <c r="AG189" i="11"/>
  <c r="S189" i="11"/>
  <c r="Q189" i="11"/>
  <c r="P189" i="11"/>
  <c r="O189" i="11"/>
  <c r="AR189" i="11"/>
  <c r="N188" i="11"/>
  <c r="H188" i="11"/>
  <c r="AG188" i="11"/>
  <c r="AQ188" i="11"/>
  <c r="AN188" i="11"/>
  <c r="Z188" i="11"/>
  <c r="L188" i="11"/>
  <c r="R188" i="11"/>
  <c r="AC188" i="11"/>
  <c r="AA188" i="11"/>
  <c r="S188" i="11"/>
  <c r="U188" i="11"/>
  <c r="AK188" i="11"/>
  <c r="AM188" i="11"/>
  <c r="AB188" i="11"/>
  <c r="X188" i="11"/>
  <c r="AL188" i="11"/>
  <c r="AD188" i="11"/>
  <c r="V188" i="11"/>
  <c r="AI188" i="11"/>
  <c r="J188" i="11"/>
  <c r="AE188" i="11"/>
  <c r="AF188" i="11"/>
  <c r="P188" i="11"/>
  <c r="T188" i="11"/>
  <c r="Q188" i="11"/>
  <c r="AO188" i="11"/>
  <c r="O188" i="11"/>
  <c r="W188" i="11"/>
  <c r="Y188" i="11"/>
  <c r="AH188" i="11"/>
  <c r="F188" i="11"/>
  <c r="AP188" i="11"/>
  <c r="AR188" i="11"/>
  <c r="AJ188" i="11"/>
  <c r="D188" i="11"/>
  <c r="N187" i="11"/>
  <c r="Q187" i="11"/>
  <c r="AD187" i="11"/>
  <c r="Y187" i="11"/>
  <c r="AP187" i="11"/>
  <c r="AJ187" i="11"/>
  <c r="AC187" i="11"/>
  <c r="AR187" i="11"/>
  <c r="AL187" i="11"/>
  <c r="W187" i="11"/>
  <c r="F187" i="11"/>
  <c r="J187" i="11"/>
  <c r="AA187" i="11"/>
  <c r="AG187" i="11"/>
  <c r="AM187" i="11"/>
  <c r="R187" i="11"/>
  <c r="AH187" i="11"/>
  <c r="AF187" i="11"/>
  <c r="Z187" i="11"/>
  <c r="L187" i="11"/>
  <c r="AE187" i="11"/>
  <c r="AQ187" i="11"/>
  <c r="H187" i="11"/>
  <c r="AI187" i="11"/>
  <c r="AO187" i="11"/>
  <c r="T187" i="11"/>
  <c r="AK187" i="11"/>
  <c r="V187" i="11"/>
  <c r="AB187" i="11"/>
  <c r="P187" i="11"/>
  <c r="X187" i="11"/>
  <c r="U187" i="11"/>
  <c r="O187" i="11"/>
  <c r="D187" i="11"/>
  <c r="AN187" i="11"/>
  <c r="S187" i="11"/>
  <c r="N186" i="11"/>
  <c r="J186" i="11"/>
  <c r="AA186" i="11"/>
  <c r="T186" i="11"/>
  <c r="P186" i="11"/>
  <c r="AI186" i="11"/>
  <c r="AB186" i="11"/>
  <c r="AE186" i="11"/>
  <c r="O186" i="11"/>
  <c r="AL186" i="11"/>
  <c r="R186" i="11"/>
  <c r="AQ186" i="11"/>
  <c r="F186" i="11"/>
  <c r="AH186" i="11"/>
  <c r="AD186" i="11"/>
  <c r="AO186" i="11"/>
  <c r="Z186" i="11"/>
  <c r="AM186" i="11"/>
  <c r="AJ186" i="11"/>
  <c r="S186" i="11"/>
  <c r="AK186" i="11"/>
  <c r="AC186" i="11"/>
  <c r="H186" i="11"/>
  <c r="AP186" i="11"/>
  <c r="Q186" i="11"/>
  <c r="AF186" i="11"/>
  <c r="AG186" i="11"/>
  <c r="L186" i="11"/>
  <c r="W186" i="11"/>
  <c r="D186" i="11"/>
  <c r="AN186" i="11"/>
  <c r="V186" i="11"/>
  <c r="Y186" i="11"/>
  <c r="X186" i="11"/>
  <c r="U186" i="11"/>
  <c r="AR186" i="11"/>
  <c r="U185" i="11"/>
  <c r="AM185" i="11"/>
  <c r="O185" i="11"/>
  <c r="AA185" i="11"/>
  <c r="AH185" i="11"/>
  <c r="AQ185" i="11"/>
  <c r="AG185" i="11"/>
  <c r="X185" i="11"/>
  <c r="AL185" i="11"/>
  <c r="W185" i="11"/>
  <c r="V185" i="11"/>
  <c r="P185" i="11"/>
  <c r="Z185" i="11"/>
  <c r="AJ185" i="11"/>
  <c r="S185" i="11"/>
  <c r="AE185" i="11"/>
  <c r="J185" i="11"/>
  <c r="D185" i="11"/>
  <c r="AI185" i="11"/>
  <c r="Q185" i="11"/>
  <c r="F185" i="11"/>
  <c r="AF185" i="11"/>
  <c r="AG184" i="11"/>
  <c r="D184" i="11"/>
  <c r="V182" i="11"/>
  <c r="AB182" i="11"/>
  <c r="AH182" i="11"/>
  <c r="P182" i="11"/>
  <c r="AN182" i="11"/>
  <c r="F182" i="11"/>
  <c r="AH181" i="11"/>
  <c r="AB181" i="11"/>
  <c r="F181" i="11"/>
  <c r="U181" i="11"/>
  <c r="D181" i="11"/>
  <c r="T181" i="11"/>
  <c r="AL181" i="11"/>
  <c r="AF181" i="11"/>
  <c r="P181" i="11"/>
  <c r="AE181" i="11"/>
  <c r="AD181" i="11"/>
  <c r="AP181" i="11"/>
  <c r="V181" i="11"/>
  <c r="AI181" i="11"/>
  <c r="J181" i="11"/>
  <c r="AK181" i="11"/>
  <c r="AN181" i="11"/>
  <c r="R181" i="11"/>
  <c r="H181" i="11"/>
  <c r="AC181" i="11"/>
  <c r="AG181" i="11"/>
  <c r="S181" i="11"/>
  <c r="N180" i="11"/>
  <c r="AK180" i="11"/>
  <c r="S180" i="11"/>
  <c r="AE180" i="11"/>
  <c r="V180" i="11"/>
  <c r="F180" i="11"/>
  <c r="AQ180" i="11"/>
  <c r="AN180" i="11"/>
  <c r="AP180" i="11"/>
  <c r="AI180" i="11"/>
  <c r="W180" i="11"/>
  <c r="AJ180" i="11"/>
  <c r="AC180" i="11"/>
  <c r="Q180" i="11"/>
  <c r="AF180" i="11"/>
  <c r="T180" i="11"/>
  <c r="AL180" i="11"/>
  <c r="O180" i="11"/>
  <c r="AG180" i="11"/>
  <c r="AA180" i="11"/>
  <c r="L180" i="11"/>
  <c r="Y180" i="11"/>
  <c r="AH180" i="11"/>
  <c r="P180" i="11"/>
  <c r="AB180" i="11"/>
  <c r="X180" i="11"/>
  <c r="J180" i="11"/>
  <c r="AO180" i="11"/>
  <c r="AD180" i="11"/>
  <c r="R180" i="11"/>
  <c r="H180" i="11"/>
  <c r="Z180" i="11"/>
  <c r="AR180" i="11"/>
  <c r="AM180" i="11"/>
  <c r="D180" i="11"/>
  <c r="U180" i="11"/>
  <c r="U179" i="11"/>
  <c r="AA179" i="11"/>
  <c r="O179" i="11"/>
  <c r="D179" i="11"/>
  <c r="AG179" i="11"/>
  <c r="AM179" i="11"/>
  <c r="AA178" i="11"/>
  <c r="D178" i="11"/>
  <c r="AG178" i="11"/>
  <c r="AD178" i="11"/>
  <c r="AM178" i="11"/>
  <c r="O178" i="11"/>
  <c r="U178" i="11"/>
  <c r="AL178" i="11"/>
  <c r="AR178" i="11"/>
  <c r="H178" i="11"/>
  <c r="V178" i="11"/>
  <c r="W178" i="11"/>
  <c r="R178" i="11"/>
  <c r="Z178" i="11"/>
  <c r="AC178" i="11"/>
  <c r="Y178" i="11"/>
  <c r="X178" i="11"/>
  <c r="AP178" i="11"/>
  <c r="J178" i="11"/>
  <c r="S178" i="11"/>
  <c r="AE178" i="11"/>
  <c r="AJ178" i="11"/>
  <c r="AG177" i="11"/>
  <c r="AA177" i="11"/>
  <c r="AM177" i="11"/>
  <c r="AF177" i="11"/>
  <c r="D177" i="11"/>
  <c r="O177" i="11"/>
  <c r="U177" i="11"/>
  <c r="H177" i="11"/>
  <c r="P177" i="11"/>
  <c r="AQ177" i="11"/>
  <c r="AI177" i="11"/>
  <c r="T177" i="11"/>
  <c r="AE177" i="11"/>
  <c r="AD177" i="11"/>
  <c r="R177" i="11"/>
  <c r="Y177" i="11"/>
  <c r="AK177" i="11"/>
  <c r="AJ177" i="11"/>
  <c r="AN177" i="11"/>
  <c r="Q177" i="11"/>
  <c r="AA176" i="11"/>
  <c r="AM176" i="11"/>
  <c r="U176" i="11"/>
  <c r="D176" i="11"/>
  <c r="O176" i="11"/>
  <c r="AG176" i="11"/>
  <c r="AA174" i="11"/>
  <c r="U174" i="11"/>
  <c r="AG174" i="11"/>
  <c r="D174" i="11"/>
  <c r="AM174" i="11"/>
  <c r="O174" i="11"/>
  <c r="U173" i="11"/>
  <c r="D173" i="11"/>
  <c r="AA173" i="11"/>
  <c r="O173" i="11"/>
  <c r="AM173" i="11"/>
  <c r="AG173" i="11"/>
  <c r="AA172" i="11"/>
  <c r="D172" i="11"/>
  <c r="AG172" i="11"/>
  <c r="U172" i="11"/>
  <c r="O172" i="11"/>
  <c r="AM172" i="11"/>
  <c r="F171" i="11"/>
  <c r="Q171" i="11"/>
  <c r="AB171" i="11"/>
  <c r="T171" i="11"/>
  <c r="S171" i="11"/>
  <c r="AC171" i="11"/>
  <c r="O171" i="11"/>
  <c r="L171" i="11"/>
  <c r="AQ171" i="11"/>
  <c r="P171" i="11"/>
  <c r="R171" i="11"/>
  <c r="J171" i="11"/>
  <c r="AD171" i="11"/>
  <c r="AI171" i="11"/>
  <c r="D171" i="11"/>
  <c r="Z171" i="11"/>
  <c r="AP171" i="11"/>
  <c r="W171" i="11"/>
  <c r="V171" i="11"/>
  <c r="Y171" i="11"/>
  <c r="X171" i="11"/>
  <c r="AE171" i="11"/>
  <c r="AO171" i="11"/>
  <c r="AG171" i="11"/>
  <c r="AF171" i="11"/>
  <c r="AJ171" i="11"/>
  <c r="AA171" i="11"/>
  <c r="AH171" i="11"/>
  <c r="AN171" i="11"/>
  <c r="AR171" i="11"/>
  <c r="AL171" i="11"/>
  <c r="H171" i="11"/>
  <c r="AM171" i="11"/>
  <c r="AK171" i="11"/>
  <c r="U171" i="11"/>
  <c r="AO170" i="11"/>
  <c r="AI170" i="11"/>
  <c r="AC170" i="11"/>
  <c r="H170" i="11"/>
  <c r="W170" i="11"/>
  <c r="Q170" i="11"/>
  <c r="J169" i="11"/>
  <c r="AN169" i="11"/>
  <c r="Y169" i="11"/>
  <c r="S169" i="11"/>
  <c r="AK169" i="11"/>
  <c r="AL169" i="11"/>
  <c r="AR169" i="11"/>
  <c r="AG169" i="11"/>
  <c r="X169" i="11"/>
  <c r="O169" i="11"/>
  <c r="R169" i="11"/>
  <c r="AO169" i="11"/>
  <c r="AC169" i="11"/>
  <c r="P169" i="11"/>
  <c r="Z169" i="11"/>
  <c r="AB168" i="11"/>
  <c r="P168" i="11"/>
  <c r="AR168" i="11"/>
  <c r="U168" i="11"/>
  <c r="AO168" i="11"/>
  <c r="AQ168" i="11"/>
  <c r="AH168" i="11"/>
  <c r="R168" i="11"/>
  <c r="AJ168" i="11"/>
  <c r="AI168" i="11"/>
  <c r="AL168" i="11"/>
  <c r="O168" i="11"/>
  <c r="AA168" i="11"/>
  <c r="AG168" i="11"/>
  <c r="Z168" i="11"/>
  <c r="S168" i="11"/>
  <c r="F168" i="11"/>
  <c r="J168" i="11"/>
  <c r="AD168" i="11"/>
  <c r="O167" i="11"/>
  <c r="AG167" i="11"/>
  <c r="AA167" i="11"/>
  <c r="D167" i="11"/>
  <c r="AM167" i="11"/>
  <c r="U167" i="11"/>
  <c r="U166" i="11"/>
  <c r="AG166" i="11"/>
  <c r="O165" i="11"/>
  <c r="AA165" i="11"/>
  <c r="AM165" i="11"/>
  <c r="U165" i="11"/>
  <c r="D165" i="11"/>
  <c r="AG165" i="11"/>
  <c r="N164" i="11"/>
  <c r="AC164" i="11"/>
  <c r="AN164" i="11"/>
  <c r="AO164" i="11"/>
  <c r="AI164" i="11"/>
  <c r="R164" i="11"/>
  <c r="Y164" i="11"/>
  <c r="AE164" i="11"/>
  <c r="H164" i="11"/>
  <c r="J164" i="11"/>
  <c r="AM164" i="11"/>
  <c r="U164" i="11"/>
  <c r="AA164" i="11"/>
  <c r="Z164" i="11"/>
  <c r="AL164" i="11"/>
  <c r="AR164" i="11"/>
  <c r="S164" i="11"/>
  <c r="L164" i="11"/>
  <c r="AK164" i="11"/>
  <c r="AJ164" i="11"/>
  <c r="W164" i="11"/>
  <c r="AD164" i="11"/>
  <c r="AQ164" i="11"/>
  <c r="F164" i="11"/>
  <c r="P164" i="11"/>
  <c r="AH164" i="11"/>
  <c r="AB164" i="11"/>
  <c r="AP164" i="11"/>
  <c r="Q164" i="11"/>
  <c r="V164" i="11"/>
  <c r="X164" i="11"/>
  <c r="O164" i="11"/>
  <c r="AG164" i="11"/>
  <c r="D164" i="11"/>
  <c r="T164" i="11"/>
  <c r="AF164" i="11"/>
  <c r="AA163" i="11"/>
  <c r="AM163" i="11"/>
  <c r="D163" i="11"/>
  <c r="O163" i="11"/>
  <c r="U163" i="11"/>
  <c r="AG163" i="11"/>
  <c r="AR163" i="11"/>
  <c r="AF163" i="11"/>
  <c r="W163" i="11"/>
  <c r="V163" i="11"/>
  <c r="S163" i="11"/>
  <c r="AQ163" i="11"/>
  <c r="AD163" i="11"/>
  <c r="AC163" i="11"/>
  <c r="F163" i="11"/>
  <c r="P163" i="11"/>
  <c r="H163" i="11"/>
  <c r="AE163" i="11"/>
  <c r="AI163" i="11"/>
  <c r="X163" i="11"/>
  <c r="AP162" i="11"/>
  <c r="Y162" i="11"/>
  <c r="AF162" i="11"/>
  <c r="Z162" i="11"/>
  <c r="U162" i="11"/>
  <c r="AO162" i="11"/>
  <c r="AA162" i="11"/>
  <c r="AR162" i="11"/>
  <c r="T162" i="11"/>
  <c r="O162" i="11"/>
  <c r="AD162" i="11"/>
  <c r="V162" i="11"/>
  <c r="AI162" i="11"/>
  <c r="AJ162" i="11"/>
  <c r="F162" i="11"/>
  <c r="AN162" i="11"/>
  <c r="AE162" i="11"/>
  <c r="S162" i="11"/>
  <c r="AQ162" i="11"/>
  <c r="H162" i="11"/>
  <c r="D162" i="11"/>
  <c r="L162" i="11"/>
  <c r="AC162" i="11"/>
  <c r="AG162" i="11"/>
  <c r="AL162" i="11"/>
  <c r="AM162" i="11"/>
  <c r="AH162" i="11"/>
  <c r="W162" i="11"/>
  <c r="X162" i="11"/>
  <c r="J162" i="11"/>
  <c r="P162" i="11"/>
  <c r="Q162" i="11"/>
  <c r="X161" i="11"/>
  <c r="AD161" i="11"/>
  <c r="U161" i="11"/>
  <c r="AA161" i="11"/>
  <c r="AF161" i="11"/>
  <c r="O161" i="11"/>
  <c r="L161" i="11"/>
  <c r="AK161" i="11"/>
  <c r="AL161" i="11"/>
  <c r="AI161" i="11"/>
  <c r="D161" i="11"/>
  <c r="AE161" i="11"/>
  <c r="AG161" i="11"/>
  <c r="W161" i="11"/>
  <c r="AQ161" i="11"/>
  <c r="J161" i="11"/>
  <c r="F161" i="11"/>
  <c r="N160" i="11"/>
  <c r="AA160" i="11"/>
  <c r="AK160" i="11"/>
  <c r="J160" i="11"/>
  <c r="AI160" i="11"/>
  <c r="AC160" i="11"/>
  <c r="Y160" i="11"/>
  <c r="AF160" i="11"/>
  <c r="V160" i="11"/>
  <c r="T160" i="11"/>
  <c r="AH160" i="11"/>
  <c r="R160" i="11"/>
  <c r="H160" i="11"/>
  <c r="AG160" i="11"/>
  <c r="AM160" i="11"/>
  <c r="W160" i="11"/>
  <c r="Z160" i="11"/>
  <c r="P160" i="11"/>
  <c r="AR160" i="11"/>
  <c r="D160" i="11"/>
  <c r="AJ160" i="11"/>
  <c r="AD160" i="11"/>
  <c r="AO160" i="11"/>
  <c r="S160" i="11"/>
  <c r="L160" i="11"/>
  <c r="AN160" i="11"/>
  <c r="AQ160" i="11"/>
  <c r="AL160" i="11"/>
  <c r="AP160" i="11"/>
  <c r="X160" i="11"/>
  <c r="Q160" i="11"/>
  <c r="U160" i="11"/>
  <c r="O160" i="11"/>
  <c r="AE160" i="11"/>
  <c r="AB160" i="11"/>
  <c r="F160" i="11"/>
  <c r="AM159" i="11"/>
  <c r="U159" i="11"/>
  <c r="O159" i="11"/>
  <c r="W159" i="11"/>
  <c r="AB159" i="11"/>
  <c r="AD159" i="11"/>
  <c r="AA159" i="11"/>
  <c r="AJ159" i="11"/>
  <c r="AI159" i="11"/>
  <c r="AO159" i="11"/>
  <c r="AL159" i="11"/>
  <c r="F159" i="11"/>
  <c r="AF159" i="11"/>
  <c r="H159" i="11"/>
  <c r="AG159" i="11"/>
  <c r="AQ159" i="11"/>
  <c r="AE159" i="11"/>
  <c r="Y159" i="11"/>
  <c r="D159" i="11"/>
  <c r="N158" i="11"/>
  <c r="F158" i="11"/>
  <c r="AI158" i="11"/>
  <c r="J158" i="11"/>
  <c r="AK158" i="11"/>
  <c r="AG158" i="11"/>
  <c r="AD158" i="11"/>
  <c r="AQ158" i="11"/>
  <c r="V158" i="11"/>
  <c r="Q158" i="11"/>
  <c r="P158" i="11"/>
  <c r="S158" i="11"/>
  <c r="U158" i="11"/>
  <c r="AM158" i="11"/>
  <c r="R158" i="11"/>
  <c r="H158" i="11"/>
  <c r="AL158" i="11"/>
  <c r="Z158" i="11"/>
  <c r="AO158" i="11"/>
  <c r="W158" i="11"/>
  <c r="Y158" i="11"/>
  <c r="AP158" i="11"/>
  <c r="AA158" i="11"/>
  <c r="AC158" i="11"/>
  <c r="AH158" i="11"/>
  <c r="AB158" i="11"/>
  <c r="AE158" i="11"/>
  <c r="L158" i="11"/>
  <c r="AJ158" i="11"/>
  <c r="O158" i="11"/>
  <c r="D158" i="11"/>
  <c r="X158" i="11"/>
  <c r="AN158" i="11"/>
  <c r="AF158" i="11"/>
  <c r="T158" i="11"/>
  <c r="AR158" i="11"/>
  <c r="N157" i="11"/>
  <c r="AK157" i="11"/>
  <c r="R157" i="11"/>
  <c r="S157" i="11"/>
  <c r="P157" i="11"/>
  <c r="V157" i="11"/>
  <c r="AP157" i="11"/>
  <c r="J157" i="11"/>
  <c r="AO157" i="11"/>
  <c r="AN157" i="11"/>
  <c r="AD157" i="11"/>
  <c r="AQ157" i="11"/>
  <c r="AB157" i="11"/>
  <c r="H157" i="11"/>
  <c r="AL157" i="11"/>
  <c r="Z157" i="11"/>
  <c r="O157" i="11"/>
  <c r="AA157" i="11"/>
  <c r="U157" i="11"/>
  <c r="AC157" i="11"/>
  <c r="L157" i="11"/>
  <c r="AH157" i="11"/>
  <c r="AE157" i="11"/>
  <c r="AJ157" i="11"/>
  <c r="X157" i="11"/>
  <c r="F157" i="11"/>
  <c r="W157" i="11"/>
  <c r="AI157" i="11"/>
  <c r="Q157" i="11"/>
  <c r="Y157" i="11"/>
  <c r="AF157" i="11"/>
  <c r="T157" i="11"/>
  <c r="AR157" i="11"/>
  <c r="D157" i="11"/>
  <c r="AM157" i="11"/>
  <c r="AG157" i="11"/>
  <c r="N156" i="11"/>
  <c r="S156" i="11"/>
  <c r="Y156" i="11"/>
  <c r="AN156" i="11"/>
  <c r="J156" i="11"/>
  <c r="AB156" i="11"/>
  <c r="X156" i="11"/>
  <c r="AD156" i="11"/>
  <c r="AR156" i="11"/>
  <c r="AL156" i="11"/>
  <c r="AO156" i="11"/>
  <c r="AI156" i="11"/>
  <c r="Q156" i="11"/>
  <c r="AA156" i="11"/>
  <c r="AM156" i="11"/>
  <c r="U156" i="11"/>
  <c r="R156" i="11"/>
  <c r="AE156" i="11"/>
  <c r="AQ156" i="11"/>
  <c r="L156" i="11"/>
  <c r="AF156" i="11"/>
  <c r="Z156" i="11"/>
  <c r="P156" i="11"/>
  <c r="AH156" i="11"/>
  <c r="V156" i="11"/>
  <c r="F156" i="11"/>
  <c r="AK156" i="11"/>
  <c r="AJ156" i="11"/>
  <c r="T156" i="11"/>
  <c r="AC156" i="11"/>
  <c r="AP156" i="11"/>
  <c r="H156" i="11"/>
  <c r="O156" i="11"/>
  <c r="D156" i="11"/>
  <c r="AG156" i="11"/>
  <c r="D155" i="11"/>
  <c r="O155" i="11"/>
  <c r="AM155" i="11"/>
  <c r="AG155" i="11"/>
  <c r="J155" i="11"/>
  <c r="S155" i="11"/>
  <c r="AO155" i="11"/>
  <c r="R155" i="11"/>
  <c r="AH155" i="11"/>
  <c r="AJ155" i="11"/>
  <c r="AA155" i="11"/>
  <c r="W155" i="11"/>
  <c r="Q155" i="11"/>
  <c r="AI155" i="11"/>
  <c r="X155" i="11"/>
  <c r="H155" i="11"/>
  <c r="AL155" i="11"/>
  <c r="P155" i="11"/>
  <c r="AF155" i="11"/>
  <c r="AC155" i="11"/>
  <c r="U155" i="11"/>
  <c r="N154" i="11"/>
  <c r="L154" i="11"/>
  <c r="AE154" i="11"/>
  <c r="AB154" i="11"/>
  <c r="F154" i="11"/>
  <c r="AI154" i="11"/>
  <c r="AP154" i="11"/>
  <c r="W154" i="11"/>
  <c r="AK154" i="11"/>
  <c r="AD154" i="11"/>
  <c r="AN154" i="11"/>
  <c r="Y154" i="11"/>
  <c r="AL154" i="11"/>
  <c r="T154" i="11"/>
  <c r="AA154" i="11"/>
  <c r="O154" i="11"/>
  <c r="AM154" i="11"/>
  <c r="S154" i="11"/>
  <c r="AC154" i="11"/>
  <c r="AO154" i="11"/>
  <c r="P154" i="11"/>
  <c r="Q154" i="11"/>
  <c r="AH154" i="11"/>
  <c r="V154" i="11"/>
  <c r="AJ154" i="11"/>
  <c r="X154" i="11"/>
  <c r="AQ154" i="11"/>
  <c r="J154" i="11"/>
  <c r="R154" i="11"/>
  <c r="H154" i="11"/>
  <c r="Z154" i="11"/>
  <c r="AF154" i="11"/>
  <c r="AR154" i="11"/>
  <c r="U154" i="11"/>
  <c r="D154" i="11"/>
  <c r="AG154" i="11"/>
  <c r="F153" i="11"/>
  <c r="V153" i="11"/>
  <c r="AB153" i="11"/>
  <c r="Q153" i="11"/>
  <c r="AN153" i="11"/>
  <c r="AI153" i="11"/>
  <c r="P153" i="11"/>
  <c r="AH153" i="11"/>
  <c r="Y153" i="11"/>
  <c r="AP153" i="11"/>
  <c r="L153" i="11"/>
  <c r="J153" i="11"/>
  <c r="AQ153" i="11"/>
  <c r="AF153" i="11"/>
  <c r="N152" i="11"/>
  <c r="Z152" i="11"/>
  <c r="AN152" i="11"/>
  <c r="AO152" i="11"/>
  <c r="AP152" i="11"/>
  <c r="W152" i="11"/>
  <c r="L152" i="11"/>
  <c r="Q152" i="11"/>
  <c r="AH152" i="11"/>
  <c r="AQ152" i="11"/>
  <c r="AJ152" i="11"/>
  <c r="AR152" i="11"/>
  <c r="AL152" i="11"/>
  <c r="D152" i="11"/>
  <c r="AG152" i="11"/>
  <c r="AC152" i="11"/>
  <c r="J152" i="11"/>
  <c r="S152" i="11"/>
  <c r="AI152" i="11"/>
  <c r="F152" i="11"/>
  <c r="AK152" i="11"/>
  <c r="AF152" i="11"/>
  <c r="AD152" i="11"/>
  <c r="Y152" i="11"/>
  <c r="AB152" i="11"/>
  <c r="T152" i="11"/>
  <c r="U152" i="11"/>
  <c r="AM152" i="11"/>
  <c r="AA152" i="11"/>
  <c r="R152" i="11"/>
  <c r="X152" i="11"/>
  <c r="V152" i="11"/>
  <c r="H152" i="11"/>
  <c r="O152" i="11"/>
  <c r="P152" i="11"/>
  <c r="AE152" i="11"/>
  <c r="AN151" i="11"/>
  <c r="AH151" i="11"/>
  <c r="P151" i="11"/>
  <c r="F151" i="11"/>
  <c r="V151" i="11"/>
  <c r="AB151" i="11"/>
  <c r="AQ151" i="11"/>
  <c r="AB150" i="11"/>
  <c r="AD150" i="11"/>
  <c r="Y150" i="11"/>
  <c r="AJ150" i="11"/>
  <c r="AQ150" i="11"/>
  <c r="AK150" i="11"/>
  <c r="AP150" i="11"/>
  <c r="H150" i="11"/>
  <c r="W150" i="11"/>
  <c r="P150" i="11"/>
  <c r="R150" i="11"/>
  <c r="AE150" i="11"/>
  <c r="Q150" i="11"/>
  <c r="T150" i="11"/>
  <c r="Z150" i="11"/>
  <c r="D150" i="11"/>
  <c r="U150" i="11"/>
  <c r="AG150" i="11"/>
  <c r="AH150" i="11"/>
  <c r="S150" i="11"/>
  <c r="L150" i="11"/>
  <c r="J150" i="11"/>
  <c r="AC150" i="11"/>
  <c r="AI150" i="11"/>
  <c r="AO150" i="11"/>
  <c r="F150" i="11"/>
  <c r="AN150" i="11"/>
  <c r="V150" i="11"/>
  <c r="AF150" i="11"/>
  <c r="AR150" i="11"/>
  <c r="AL150" i="11"/>
  <c r="AM150" i="11"/>
  <c r="O150" i="11"/>
  <c r="AA150" i="11"/>
  <c r="Q149" i="11"/>
  <c r="H149" i="11"/>
  <c r="AI149" i="11"/>
  <c r="AO149" i="11"/>
  <c r="AC149" i="11"/>
  <c r="AA149" i="11"/>
  <c r="AM149" i="11"/>
  <c r="O149" i="11"/>
  <c r="Z149" i="11"/>
  <c r="AL149" i="11"/>
  <c r="AQ149" i="11"/>
  <c r="AN149" i="11"/>
  <c r="X149" i="11"/>
  <c r="S149" i="11"/>
  <c r="R149" i="11"/>
  <c r="J149" i="11"/>
  <c r="AJ149" i="11"/>
  <c r="AB149" i="11"/>
  <c r="AE149" i="11"/>
  <c r="W149" i="11"/>
  <c r="W148" i="11"/>
  <c r="AC148" i="11"/>
  <c r="J148" i="11"/>
  <c r="AI148" i="11"/>
  <c r="Q148" i="11"/>
  <c r="AO148" i="11"/>
  <c r="AD148" i="11"/>
  <c r="AP148" i="11"/>
  <c r="AJ148" i="11"/>
  <c r="AA148" i="11"/>
  <c r="H148" i="11"/>
  <c r="AN148" i="11"/>
  <c r="AL148" i="11"/>
  <c r="AR148" i="11"/>
  <c r="D148" i="11"/>
  <c r="P148" i="11"/>
  <c r="AE148" i="11"/>
  <c r="F148" i="11"/>
  <c r="F147" i="11"/>
  <c r="AH147" i="11"/>
  <c r="V147" i="11"/>
  <c r="AN147" i="11"/>
  <c r="P147" i="11"/>
  <c r="AB147" i="11"/>
  <c r="AG147" i="11"/>
  <c r="AA147" i="11"/>
  <c r="D147" i="11"/>
  <c r="U147" i="11"/>
  <c r="AM147" i="11"/>
  <c r="O147" i="11"/>
  <c r="U146" i="11"/>
  <c r="AG146" i="11"/>
  <c r="AM146" i="11"/>
  <c r="O146" i="11"/>
  <c r="D146" i="11"/>
  <c r="AM145" i="11"/>
  <c r="O145" i="11"/>
  <c r="AA145" i="11"/>
  <c r="D145" i="11"/>
  <c r="U145" i="11"/>
  <c r="AG145" i="11"/>
  <c r="AG144" i="11"/>
  <c r="D144" i="11"/>
  <c r="AM144" i="11"/>
  <c r="O144" i="11"/>
  <c r="AI144" i="11"/>
  <c r="H144" i="11"/>
  <c r="AE144" i="11"/>
  <c r="AD144" i="11"/>
  <c r="AO144" i="11"/>
  <c r="X144" i="11"/>
  <c r="AL144" i="11"/>
  <c r="AR144" i="11"/>
  <c r="P144" i="11"/>
  <c r="L144" i="11"/>
  <c r="AH144" i="11"/>
  <c r="AF144" i="11"/>
  <c r="V143" i="11"/>
  <c r="H143" i="11"/>
  <c r="D143" i="11"/>
  <c r="AG143" i="11"/>
  <c r="O143" i="11"/>
  <c r="AM143" i="11"/>
  <c r="AC143" i="11"/>
  <c r="AR143" i="11"/>
  <c r="AH143" i="11"/>
  <c r="AJ143" i="11"/>
  <c r="Z143" i="11"/>
  <c r="Y143" i="11"/>
  <c r="L143" i="11"/>
  <c r="AP143" i="11"/>
  <c r="AD143" i="11"/>
  <c r="F142" i="11"/>
  <c r="AB142" i="11"/>
  <c r="AR142" i="11"/>
  <c r="AL142" i="11"/>
  <c r="V142" i="11"/>
  <c r="AK142" i="11"/>
  <c r="Y142" i="11"/>
  <c r="AJ142" i="11"/>
  <c r="AN142" i="11"/>
  <c r="AH142" i="11"/>
  <c r="AI142" i="11"/>
  <c r="AO142" i="11"/>
  <c r="AM142" i="11"/>
  <c r="D142" i="11"/>
  <c r="AG142" i="11"/>
  <c r="AF142" i="11"/>
  <c r="Z142" i="11"/>
  <c r="L142" i="11"/>
  <c r="T142" i="11"/>
  <c r="AC142" i="11"/>
  <c r="H142" i="11"/>
  <c r="J142" i="11"/>
  <c r="W142" i="11"/>
  <c r="AD142" i="11"/>
  <c r="Q142" i="11"/>
  <c r="AP142" i="11"/>
  <c r="P142" i="11"/>
  <c r="AE142" i="11"/>
  <c r="AQ142" i="11"/>
  <c r="O142" i="11"/>
  <c r="U142" i="11"/>
  <c r="AA142" i="11"/>
  <c r="R142" i="11"/>
  <c r="N141" i="11"/>
  <c r="AQ141" i="11"/>
  <c r="F141" i="11"/>
  <c r="P141" i="11"/>
  <c r="AD141" i="11"/>
  <c r="AH141" i="11"/>
  <c r="W141" i="11"/>
  <c r="AP141" i="11"/>
  <c r="V141" i="11"/>
  <c r="AO141" i="11"/>
  <c r="J141" i="11"/>
  <c r="R141" i="11"/>
  <c r="AI141" i="11"/>
  <c r="S141" i="11"/>
  <c r="Q141" i="11"/>
  <c r="H141" i="11"/>
  <c r="Y141" i="11"/>
  <c r="AJ141" i="11"/>
  <c r="L141" i="11"/>
  <c r="AE141" i="11"/>
  <c r="AK141" i="11"/>
  <c r="X141" i="11"/>
  <c r="AC141" i="11"/>
  <c r="AR141" i="11"/>
  <c r="Z141" i="11"/>
  <c r="AL141" i="11"/>
  <c r="AG141" i="11"/>
  <c r="D141" i="11"/>
  <c r="O141" i="11"/>
  <c r="AN141" i="11"/>
  <c r="AB141" i="11"/>
  <c r="AF141" i="11"/>
  <c r="T141" i="11"/>
  <c r="AA141" i="11"/>
  <c r="U141" i="11"/>
  <c r="AM141" i="11"/>
  <c r="AJ140" i="11"/>
  <c r="F140" i="11"/>
  <c r="AN140" i="11"/>
  <c r="AH140" i="11"/>
  <c r="Q140" i="11"/>
  <c r="AE140" i="11"/>
  <c r="W140" i="11"/>
  <c r="AF140" i="11"/>
  <c r="T140" i="11"/>
  <c r="AM140" i="11"/>
  <c r="AG140" i="11"/>
  <c r="U140" i="11"/>
  <c r="AP140" i="11"/>
  <c r="S140" i="11"/>
  <c r="P140" i="11"/>
  <c r="V140" i="11"/>
  <c r="X140" i="11"/>
  <c r="R140" i="11"/>
  <c r="Y140" i="11"/>
  <c r="L140" i="11"/>
  <c r="J140" i="11"/>
  <c r="AR140" i="11"/>
  <c r="Z140" i="11"/>
  <c r="AL140" i="11"/>
  <c r="D140" i="11"/>
  <c r="O140" i="11"/>
  <c r="AA140" i="11"/>
  <c r="N139" i="11"/>
  <c r="W139" i="11"/>
  <c r="AQ139" i="11"/>
  <c r="S139" i="11"/>
  <c r="AO139" i="11"/>
  <c r="Z139" i="11"/>
  <c r="AR139" i="11"/>
  <c r="V139" i="11"/>
  <c r="D139" i="11"/>
  <c r="R139" i="11"/>
  <c r="L139" i="11"/>
  <c r="AB139" i="11"/>
  <c r="Y139" i="11"/>
  <c r="AF139" i="11"/>
  <c r="AJ139" i="11"/>
  <c r="AG139" i="11"/>
  <c r="AM139" i="11"/>
  <c r="O139" i="11"/>
  <c r="U139" i="11"/>
  <c r="AK139" i="11"/>
  <c r="X139" i="11"/>
  <c r="AE139" i="11"/>
  <c r="AI139" i="11"/>
  <c r="AC139" i="11"/>
  <c r="AL139" i="11"/>
  <c r="AN139" i="11"/>
  <c r="H139" i="11"/>
  <c r="Q139" i="11"/>
  <c r="AH139" i="11"/>
  <c r="AD139" i="11"/>
  <c r="J139" i="11"/>
  <c r="P139" i="11"/>
  <c r="T139" i="11"/>
  <c r="AP139" i="11"/>
  <c r="F139" i="11"/>
  <c r="AA139" i="11"/>
  <c r="H138" i="11"/>
  <c r="Q138" i="11"/>
  <c r="AO138" i="11"/>
  <c r="AC138" i="11"/>
  <c r="AI138" i="11"/>
  <c r="AH137" i="11"/>
  <c r="AN137" i="11"/>
  <c r="AB137" i="11"/>
  <c r="P137" i="11"/>
  <c r="V137" i="11"/>
  <c r="F137" i="11"/>
  <c r="AP136" i="11"/>
  <c r="AE136" i="11"/>
  <c r="AQ136" i="11"/>
  <c r="S136" i="11"/>
  <c r="F136" i="11"/>
  <c r="H136" i="11"/>
  <c r="AC136" i="11"/>
  <c r="AH136" i="11"/>
  <c r="AM136" i="11"/>
  <c r="AG136" i="11"/>
  <c r="AA136" i="11"/>
  <c r="AL136" i="11"/>
  <c r="Z136" i="11"/>
  <c r="AK136" i="11"/>
  <c r="AN136" i="11"/>
  <c r="J136" i="11"/>
  <c r="AO136" i="11"/>
  <c r="Y136" i="11"/>
  <c r="R136" i="11"/>
  <c r="V136" i="11"/>
  <c r="AD136" i="11"/>
  <c r="X136" i="11"/>
  <c r="W136" i="11"/>
  <c r="L136" i="11"/>
  <c r="AB136" i="11"/>
  <c r="D136" i="11"/>
  <c r="O136" i="11"/>
  <c r="U136" i="11"/>
  <c r="AF136" i="11"/>
  <c r="AR136" i="11"/>
  <c r="T136" i="11"/>
  <c r="Q136" i="11"/>
  <c r="AJ136" i="11"/>
  <c r="AI136" i="11"/>
  <c r="V135" i="11"/>
  <c r="F135" i="11"/>
  <c r="AN135" i="11"/>
  <c r="AB135" i="11"/>
  <c r="AH135" i="11"/>
  <c r="P135" i="11"/>
  <c r="U135" i="11"/>
  <c r="AA135" i="11"/>
  <c r="AG135" i="11"/>
  <c r="O135" i="11"/>
  <c r="D135" i="11"/>
  <c r="AM135" i="11"/>
  <c r="AI135" i="11"/>
  <c r="AO135" i="11"/>
  <c r="Q135" i="11"/>
  <c r="AJ135" i="11"/>
  <c r="H135" i="11"/>
  <c r="R135" i="11"/>
  <c r="W135" i="11"/>
  <c r="O134" i="11"/>
  <c r="D134" i="11"/>
  <c r="AM134" i="11"/>
  <c r="U134" i="11"/>
  <c r="AA134" i="11"/>
  <c r="AG134" i="11"/>
  <c r="AD132" i="11"/>
  <c r="AI132" i="11"/>
  <c r="S132" i="11"/>
  <c r="AB132" i="11"/>
  <c r="H132" i="11"/>
  <c r="AC132" i="11"/>
  <c r="AK132" i="11"/>
  <c r="F132" i="11"/>
  <c r="V132" i="11"/>
  <c r="P132" i="11"/>
  <c r="Q132" i="11"/>
  <c r="J132" i="11"/>
  <c r="O132" i="11"/>
  <c r="AR132" i="11"/>
  <c r="AO132" i="11"/>
  <c r="AJ132" i="11"/>
  <c r="AQ132" i="11"/>
  <c r="X132" i="11"/>
  <c r="AN132" i="11"/>
  <c r="W132" i="11"/>
  <c r="AE132" i="11"/>
  <c r="Y132" i="11"/>
  <c r="AH132" i="11"/>
  <c r="AM132" i="11"/>
  <c r="D132" i="11"/>
  <c r="U132" i="11"/>
  <c r="AL132" i="11"/>
  <c r="AF132" i="11"/>
  <c r="Z132" i="11"/>
  <c r="R132" i="11"/>
  <c r="L132" i="11"/>
  <c r="AA132" i="11"/>
  <c r="AG132" i="11"/>
  <c r="T132" i="11"/>
  <c r="N131" i="11"/>
  <c r="AE131" i="11"/>
  <c r="AJ131" i="11"/>
  <c r="X131" i="11"/>
  <c r="AK131" i="11"/>
  <c r="L131" i="11"/>
  <c r="AC131" i="11"/>
  <c r="R131" i="11"/>
  <c r="H131" i="11"/>
  <c r="Q131" i="11"/>
  <c r="AN131" i="11"/>
  <c r="V131" i="11"/>
  <c r="F131" i="11"/>
  <c r="AO131" i="11"/>
  <c r="T131" i="11"/>
  <c r="Z131" i="11"/>
  <c r="AA131" i="11"/>
  <c r="U131" i="11"/>
  <c r="D131" i="11"/>
  <c r="AL131" i="11"/>
  <c r="AM131" i="11"/>
  <c r="W131" i="11"/>
  <c r="S131" i="11"/>
  <c r="AQ131" i="11"/>
  <c r="AP131" i="11"/>
  <c r="Y131" i="11"/>
  <c r="AI131" i="11"/>
  <c r="AD131" i="11"/>
  <c r="AB131" i="11"/>
  <c r="AH131" i="11"/>
  <c r="J131" i="11"/>
  <c r="P131" i="11"/>
  <c r="AF131" i="11"/>
  <c r="AR131" i="11"/>
  <c r="AG131" i="11"/>
  <c r="O131" i="11"/>
  <c r="AA130" i="11"/>
  <c r="AM130" i="11"/>
  <c r="O129" i="11"/>
  <c r="D129" i="11"/>
  <c r="AG129" i="11"/>
  <c r="U129" i="11"/>
  <c r="AA129" i="11"/>
  <c r="AM129" i="11"/>
  <c r="AA128" i="11"/>
  <c r="O128" i="11"/>
  <c r="AG127" i="11"/>
  <c r="AM127" i="11"/>
  <c r="AA127" i="11"/>
  <c r="T127" i="11"/>
  <c r="AR127" i="11"/>
  <c r="X127" i="11"/>
  <c r="V127" i="11"/>
  <c r="Q127" i="11"/>
  <c r="AH127" i="11"/>
  <c r="J127" i="11"/>
  <c r="AE127" i="11"/>
  <c r="AK127" i="11"/>
  <c r="AB127" i="11"/>
  <c r="AI127" i="11"/>
  <c r="AJ127" i="11"/>
  <c r="U127" i="11"/>
  <c r="D127" i="11"/>
  <c r="O127" i="11"/>
  <c r="AL127" i="11"/>
  <c r="AF127" i="11"/>
  <c r="Z127" i="11"/>
  <c r="AN127" i="11"/>
  <c r="R127" i="11"/>
  <c r="AP127" i="11"/>
  <c r="W127" i="11"/>
  <c r="Y127" i="11"/>
  <c r="AO127" i="11"/>
  <c r="P127" i="11"/>
  <c r="F127" i="11"/>
  <c r="L127" i="11"/>
  <c r="AC127" i="11"/>
  <c r="H127" i="11"/>
  <c r="S127" i="11"/>
  <c r="AA126" i="11"/>
  <c r="AG126" i="11"/>
  <c r="D126" i="11"/>
  <c r="U126" i="11"/>
  <c r="AM126" i="11"/>
  <c r="O126" i="11"/>
  <c r="AN125" i="11"/>
  <c r="AF125" i="11"/>
  <c r="AK125" i="11"/>
  <c r="AD125" i="11"/>
  <c r="H125" i="11"/>
  <c r="L125" i="11"/>
  <c r="T125" i="11"/>
  <c r="Q125" i="11"/>
  <c r="AH125" i="11"/>
  <c r="AJ125" i="11"/>
  <c r="S125" i="11"/>
  <c r="AL125" i="11"/>
  <c r="AG125" i="11"/>
  <c r="U125" i="11"/>
  <c r="D125" i="11"/>
  <c r="V125" i="11"/>
  <c r="AC125" i="11"/>
  <c r="Z125" i="11"/>
  <c r="Y125" i="11"/>
  <c r="X125" i="11"/>
  <c r="AQ125" i="11"/>
  <c r="R125" i="11"/>
  <c r="AO125" i="11"/>
  <c r="J125" i="11"/>
  <c r="AR125" i="11"/>
  <c r="P125" i="11"/>
  <c r="AE125" i="11"/>
  <c r="AI125" i="11"/>
  <c r="F125" i="11"/>
  <c r="AP125" i="11"/>
  <c r="AA125" i="11"/>
  <c r="AM125" i="11"/>
  <c r="O125" i="11"/>
  <c r="AE124" i="11"/>
  <c r="O124" i="11"/>
  <c r="AI124" i="11"/>
  <c r="AM124" i="11"/>
  <c r="D124" i="11"/>
  <c r="AO124" i="11"/>
  <c r="AA124" i="11"/>
  <c r="AK124" i="11"/>
  <c r="P124" i="11"/>
  <c r="AQ124" i="11"/>
  <c r="AG124" i="11"/>
  <c r="AL124" i="11"/>
  <c r="T124" i="11"/>
  <c r="AP124" i="11"/>
  <c r="AJ124" i="11"/>
  <c r="V124" i="11"/>
  <c r="AN124" i="11"/>
  <c r="Z124" i="11"/>
  <c r="AN123" i="11"/>
  <c r="Y123" i="11"/>
  <c r="AP123" i="11"/>
  <c r="AQ123" i="11"/>
  <c r="AO123" i="11"/>
  <c r="L123" i="11"/>
  <c r="AI123" i="11"/>
  <c r="H123" i="11"/>
  <c r="X123" i="11"/>
  <c r="AK123" i="11"/>
  <c r="AR123" i="11"/>
  <c r="T123" i="11"/>
  <c r="AA123" i="11"/>
  <c r="O123" i="11"/>
  <c r="AG123" i="11"/>
  <c r="AH123" i="11"/>
  <c r="F123" i="11"/>
  <c r="AD123" i="11"/>
  <c r="R123" i="11"/>
  <c r="AJ123" i="11"/>
  <c r="AC123" i="11"/>
  <c r="J123" i="11"/>
  <c r="AE123" i="11"/>
  <c r="P123" i="11"/>
  <c r="AF123" i="11"/>
  <c r="Z123" i="11"/>
  <c r="AL123" i="11"/>
  <c r="D123" i="11"/>
  <c r="U123" i="11"/>
  <c r="AM123" i="11"/>
  <c r="V123" i="11"/>
  <c r="Q123" i="11"/>
  <c r="AB123" i="11"/>
  <c r="U120" i="11"/>
  <c r="O120" i="11"/>
  <c r="AM120" i="11"/>
  <c r="N122" i="11"/>
  <c r="O122" i="11"/>
  <c r="D122" i="11"/>
  <c r="AI122" i="11"/>
  <c r="X122" i="11"/>
  <c r="P122" i="11"/>
  <c r="H122" i="11"/>
  <c r="AD122" i="11"/>
  <c r="AH122" i="11"/>
  <c r="AA122" i="11"/>
  <c r="R122" i="11"/>
  <c r="Q122" i="11"/>
  <c r="AB122" i="11"/>
  <c r="AE122" i="11"/>
  <c r="AF122" i="11"/>
  <c r="AR122" i="11"/>
  <c r="W122" i="11"/>
  <c r="U122" i="11"/>
  <c r="AG122" i="11"/>
  <c r="AC122" i="11"/>
  <c r="AQ122" i="11"/>
  <c r="V122" i="11"/>
  <c r="AK122" i="11"/>
  <c r="L122" i="11"/>
  <c r="AP122" i="11"/>
  <c r="AN122" i="11"/>
  <c r="AM122" i="11"/>
  <c r="AO122" i="11"/>
  <c r="J122" i="11"/>
  <c r="Y122" i="11"/>
  <c r="AJ122" i="11"/>
  <c r="S122" i="11"/>
  <c r="F122" i="11"/>
  <c r="T122" i="11"/>
  <c r="Z122" i="11"/>
  <c r="AL122" i="11"/>
  <c r="N121" i="11"/>
  <c r="W121" i="11"/>
  <c r="AI121" i="11"/>
  <c r="AE121" i="11"/>
  <c r="AF121" i="11"/>
  <c r="AJ121" i="11"/>
  <c r="R121" i="11"/>
  <c r="AP121" i="11"/>
  <c r="AK121" i="11"/>
  <c r="V121" i="11"/>
  <c r="AB121" i="11"/>
  <c r="AR121" i="11"/>
  <c r="AL121" i="11"/>
  <c r="AQ121" i="11"/>
  <c r="H121" i="11"/>
  <c r="J121" i="11"/>
  <c r="U121" i="11"/>
  <c r="AM121" i="11"/>
  <c r="AA121" i="11"/>
  <c r="X121" i="11"/>
  <c r="AC121" i="11"/>
  <c r="L121" i="11"/>
  <c r="AO121" i="11"/>
  <c r="S121" i="11"/>
  <c r="Z121" i="11"/>
  <c r="AD121" i="11"/>
  <c r="P121" i="11"/>
  <c r="AN121" i="11"/>
  <c r="AH121" i="11"/>
  <c r="T121" i="11"/>
  <c r="Y121" i="11"/>
  <c r="Q121" i="11"/>
  <c r="F121" i="11"/>
  <c r="D121" i="11"/>
  <c r="O121" i="11"/>
  <c r="AG121" i="11"/>
  <c r="T120" i="11"/>
  <c r="D120" i="11"/>
  <c r="AH120" i="11"/>
  <c r="AK120" i="11"/>
  <c r="P120" i="11"/>
  <c r="AE120" i="11"/>
  <c r="F120" i="11"/>
  <c r="AB120" i="11"/>
  <c r="AD120" i="11"/>
  <c r="X120" i="11"/>
  <c r="AR120" i="11"/>
  <c r="AG120" i="11"/>
  <c r="AP120" i="11"/>
  <c r="Z120" i="11"/>
  <c r="L120" i="11"/>
  <c r="V120" i="11"/>
  <c r="H120" i="11"/>
  <c r="AA120" i="11"/>
  <c r="N119" i="11"/>
  <c r="V119" i="11"/>
  <c r="U119" i="11"/>
  <c r="AP119" i="11"/>
  <c r="AI119" i="11"/>
  <c r="AC119" i="11"/>
  <c r="Y119" i="11"/>
  <c r="D119" i="11"/>
  <c r="AM119" i="11"/>
  <c r="W119" i="11"/>
  <c r="AG119" i="11"/>
  <c r="P119" i="11"/>
  <c r="AB119" i="11"/>
  <c r="AJ119" i="11"/>
  <c r="AE119" i="11"/>
  <c r="AL119" i="11"/>
  <c r="AN119" i="11"/>
  <c r="Q119" i="11"/>
  <c r="AH119" i="11"/>
  <c r="AA119" i="11"/>
  <c r="AO119" i="11"/>
  <c r="S119" i="11"/>
  <c r="AF119" i="11"/>
  <c r="Z119" i="11"/>
  <c r="T119" i="11"/>
  <c r="AR119" i="11"/>
  <c r="AQ119" i="11"/>
  <c r="AD119" i="11"/>
  <c r="F119" i="11"/>
  <c r="O119" i="11"/>
  <c r="AK119" i="11"/>
  <c r="X119" i="11"/>
  <c r="R119" i="11"/>
  <c r="H119" i="11"/>
  <c r="J119" i="11"/>
  <c r="L119" i="11"/>
  <c r="D111" i="11"/>
  <c r="AM111" i="11"/>
  <c r="AG111" i="11"/>
  <c r="U111" i="11"/>
  <c r="O111" i="11"/>
  <c r="AA111" i="11"/>
  <c r="V109" i="11"/>
  <c r="AH109" i="11"/>
  <c r="AN109" i="11"/>
  <c r="P109" i="11"/>
  <c r="AB109" i="11"/>
  <c r="F109" i="11"/>
  <c r="AB110" i="11"/>
  <c r="AH110" i="11"/>
  <c r="F110" i="11"/>
  <c r="AN111" i="11"/>
  <c r="AH111" i="11"/>
  <c r="P111" i="11"/>
  <c r="AB111" i="11"/>
  <c r="F111" i="11"/>
  <c r="H111" i="11"/>
  <c r="X111" i="11"/>
  <c r="J111" i="11"/>
  <c r="Z111" i="11"/>
  <c r="N112" i="11"/>
  <c r="Y112" i="11"/>
  <c r="V112" i="11"/>
  <c r="F112" i="11"/>
  <c r="AN112" i="11"/>
  <c r="S112" i="11"/>
  <c r="AE112" i="11"/>
  <c r="AP112" i="11"/>
  <c r="AO112" i="11"/>
  <c r="AQ112" i="11"/>
  <c r="AJ112" i="11"/>
  <c r="Q112" i="11"/>
  <c r="AR112" i="11"/>
  <c r="AL112" i="11"/>
  <c r="D112" i="11"/>
  <c r="O112" i="11"/>
  <c r="AM112" i="11"/>
  <c r="J112" i="11"/>
  <c r="AH112" i="11"/>
  <c r="AB112" i="11"/>
  <c r="P112" i="11"/>
  <c r="L112" i="11"/>
  <c r="X112" i="11"/>
  <c r="AI112" i="11"/>
  <c r="AC112" i="11"/>
  <c r="AD112" i="11"/>
  <c r="H112" i="11"/>
  <c r="AF112" i="11"/>
  <c r="T112" i="11"/>
  <c r="Z112" i="11"/>
  <c r="AG112" i="11"/>
  <c r="AA112" i="11"/>
  <c r="U112" i="11"/>
  <c r="N113" i="11"/>
  <c r="W113" i="11"/>
  <c r="AD113" i="11"/>
  <c r="P113" i="11"/>
  <c r="AR113" i="11"/>
  <c r="U113" i="11"/>
  <c r="Y113" i="11"/>
  <c r="F113" i="11"/>
  <c r="AC113" i="11"/>
  <c r="AA113" i="11"/>
  <c r="AK113" i="11"/>
  <c r="AI113" i="11"/>
  <c r="AL113" i="11"/>
  <c r="AH113" i="11"/>
  <c r="AB113" i="11"/>
  <c r="AJ113" i="11"/>
  <c r="Z113" i="11"/>
  <c r="AN113" i="11"/>
  <c r="V113" i="11"/>
  <c r="AO113" i="11"/>
  <c r="R113" i="11"/>
  <c r="J113" i="11"/>
  <c r="S113" i="11"/>
  <c r="O113" i="11"/>
  <c r="AG113" i="11"/>
  <c r="Q113" i="11"/>
  <c r="AE113" i="11"/>
  <c r="AP113" i="11"/>
  <c r="H113" i="11"/>
  <c r="X113" i="11"/>
  <c r="AF113" i="11"/>
  <c r="AM113" i="11"/>
  <c r="L113" i="11"/>
  <c r="AQ113" i="11"/>
  <c r="D113" i="11"/>
  <c r="T113" i="11"/>
  <c r="N114" i="11"/>
  <c r="AF114" i="11"/>
  <c r="Z114" i="11"/>
  <c r="Q114" i="11"/>
  <c r="S114" i="11"/>
  <c r="J114" i="11"/>
  <c r="AB114" i="11"/>
  <c r="AC114" i="11"/>
  <c r="AH114" i="11"/>
  <c r="AO114" i="11"/>
  <c r="T114" i="11"/>
  <c r="AP114" i="11"/>
  <c r="AN114" i="11"/>
  <c r="AI114" i="11"/>
  <c r="AJ114" i="11"/>
  <c r="AK114" i="11"/>
  <c r="AM114" i="11"/>
  <c r="AA114" i="11"/>
  <c r="AG114" i="11"/>
  <c r="H114" i="11"/>
  <c r="AD114" i="11"/>
  <c r="P114" i="11"/>
  <c r="Y114" i="11"/>
  <c r="R114" i="11"/>
  <c r="AE114" i="11"/>
  <c r="AR114" i="11"/>
  <c r="AL114" i="11"/>
  <c r="AQ114" i="11"/>
  <c r="V114" i="11"/>
  <c r="W114" i="11"/>
  <c r="L114" i="11"/>
  <c r="F114" i="11"/>
  <c r="X114" i="11"/>
  <c r="O114" i="11"/>
  <c r="D114" i="11"/>
  <c r="U114" i="11"/>
  <c r="AP115" i="11"/>
  <c r="L115" i="11"/>
  <c r="AQ115" i="11"/>
  <c r="S115" i="11"/>
  <c r="AC115" i="11"/>
  <c r="AO115" i="11"/>
  <c r="V115" i="11"/>
  <c r="AH115" i="11"/>
  <c r="AL115" i="11"/>
  <c r="D115" i="11"/>
  <c r="O115" i="11"/>
  <c r="AR115" i="11"/>
  <c r="P115" i="11"/>
  <c r="Z115" i="11"/>
  <c r="H115" i="11"/>
  <c r="X115" i="11"/>
  <c r="Y115" i="11"/>
  <c r="AA115" i="11"/>
  <c r="AD115" i="11"/>
  <c r="AE115" i="11"/>
  <c r="AI115" i="11"/>
  <c r="AB115" i="11"/>
  <c r="T115" i="11"/>
  <c r="AN115" i="11"/>
  <c r="Q115" i="11"/>
  <c r="U115" i="11"/>
  <c r="AM115" i="11"/>
  <c r="J115" i="11"/>
  <c r="F115" i="11"/>
  <c r="R115" i="11"/>
  <c r="AF115" i="11"/>
  <c r="AJ115" i="11"/>
  <c r="AK115" i="11"/>
  <c r="AG115" i="11"/>
  <c r="N116" i="11"/>
  <c r="W116" i="11"/>
  <c r="AB116" i="11"/>
  <c r="V116" i="11"/>
  <c r="AJ116" i="11"/>
  <c r="Q116" i="11"/>
  <c r="R116" i="11"/>
  <c r="H116" i="11"/>
  <c r="AF116" i="11"/>
  <c r="AO116" i="11"/>
  <c r="AG116" i="11"/>
  <c r="D116" i="11"/>
  <c r="U116" i="11"/>
  <c r="AI116" i="11"/>
  <c r="AH116" i="11"/>
  <c r="T116" i="11"/>
  <c r="AP116" i="11"/>
  <c r="F116" i="11"/>
  <c r="AD116" i="11"/>
  <c r="P116" i="11"/>
  <c r="AE116" i="11"/>
  <c r="S116" i="11"/>
  <c r="AK116" i="11"/>
  <c r="Z116" i="11"/>
  <c r="AC116" i="11"/>
  <c r="J116" i="11"/>
  <c r="AQ116" i="11"/>
  <c r="AA116" i="11"/>
  <c r="AM116" i="11"/>
  <c r="O116" i="11"/>
  <c r="AN116" i="11"/>
  <c r="Y116" i="11"/>
  <c r="L116" i="11"/>
  <c r="AR116" i="11"/>
  <c r="AL116" i="11"/>
  <c r="X116" i="11"/>
  <c r="N117" i="11"/>
  <c r="AQ117" i="11"/>
  <c r="F117" i="11"/>
  <c r="AJ117" i="11"/>
  <c r="AC117" i="11"/>
  <c r="AH117" i="11"/>
  <c r="AD117" i="11"/>
  <c r="L117" i="11"/>
  <c r="W117" i="11"/>
  <c r="AR117" i="11"/>
  <c r="O117" i="11"/>
  <c r="AI117" i="11"/>
  <c r="AP117" i="11"/>
  <c r="Q117" i="11"/>
  <c r="P117" i="11"/>
  <c r="Y117" i="11"/>
  <c r="Z117" i="11"/>
  <c r="AA117" i="11"/>
  <c r="T117" i="11"/>
  <c r="X117" i="11"/>
  <c r="AG117" i="11"/>
  <c r="AK117" i="11"/>
  <c r="R117" i="11"/>
  <c r="AB117" i="11"/>
  <c r="U117" i="11"/>
  <c r="H117" i="11"/>
  <c r="AM117" i="11"/>
  <c r="AL117" i="11"/>
  <c r="V117" i="11"/>
  <c r="S117" i="11"/>
  <c r="AE117" i="11"/>
  <c r="AN117" i="11"/>
  <c r="J117" i="11"/>
  <c r="AF117" i="11"/>
  <c r="D117" i="11"/>
  <c r="AO117" i="11"/>
  <c r="N118" i="11"/>
  <c r="AQ118" i="11"/>
  <c r="U118" i="11"/>
  <c r="D118" i="11"/>
  <c r="H118" i="11"/>
  <c r="Q118" i="11"/>
  <c r="AD118" i="11"/>
  <c r="AB118" i="11"/>
  <c r="AJ118" i="11"/>
  <c r="S118" i="11"/>
  <c r="P118" i="11"/>
  <c r="J118" i="11"/>
  <c r="AP118" i="11"/>
  <c r="AR118" i="11"/>
  <c r="Z118" i="11"/>
  <c r="T118" i="11"/>
  <c r="AM118" i="11"/>
  <c r="AG118" i="11"/>
  <c r="AN118" i="11"/>
  <c r="O118" i="11"/>
  <c r="AI118" i="11"/>
  <c r="AH118" i="11"/>
  <c r="L118" i="11"/>
  <c r="AC118" i="11"/>
  <c r="F118" i="11"/>
  <c r="AE118" i="11"/>
  <c r="AO118" i="11"/>
  <c r="W118" i="11"/>
  <c r="V118" i="11"/>
  <c r="AA118" i="11"/>
  <c r="R118" i="11"/>
  <c r="AK118" i="11"/>
  <c r="X118" i="11"/>
  <c r="AL118" i="11"/>
  <c r="AF118" i="11"/>
  <c r="D104" i="11"/>
  <c r="AG104" i="11"/>
  <c r="AA104" i="11"/>
  <c r="O104" i="11"/>
  <c r="AM104" i="11"/>
  <c r="U104" i="11"/>
  <c r="AM105" i="11"/>
  <c r="AG105" i="11"/>
  <c r="AA106" i="11"/>
  <c r="AG106" i="11"/>
  <c r="AM106" i="11"/>
  <c r="U106" i="11"/>
  <c r="O106" i="11"/>
  <c r="D106" i="11"/>
  <c r="AM107" i="11"/>
  <c r="U107" i="11"/>
  <c r="AA107" i="11"/>
  <c r="AM109" i="11"/>
  <c r="AG109" i="11"/>
  <c r="D109" i="11"/>
  <c r="AO110" i="11"/>
  <c r="AC110" i="11"/>
  <c r="D110" i="11"/>
  <c r="U110" i="11"/>
  <c r="AA110" i="11"/>
  <c r="L110" i="11"/>
  <c r="AI110" i="11"/>
  <c r="AD110" i="11"/>
  <c r="H110" i="11"/>
  <c r="AL110" i="11"/>
  <c r="AR110" i="11"/>
  <c r="Q110" i="11"/>
  <c r="J110" i="11"/>
  <c r="S110" i="11"/>
  <c r="AN110" i="11"/>
  <c r="AQ110" i="11"/>
  <c r="P110" i="11"/>
  <c r="V110" i="11"/>
  <c r="AK110" i="11"/>
  <c r="Y110" i="11"/>
  <c r="O107" i="11"/>
  <c r="AG107" i="11"/>
  <c r="D107" i="11"/>
  <c r="R107" i="11"/>
  <c r="AQ107" i="11"/>
  <c r="F107" i="11"/>
  <c r="AD107" i="11"/>
  <c r="P107" i="11"/>
  <c r="AI107" i="11"/>
  <c r="J107" i="11"/>
  <c r="Y107" i="11"/>
  <c r="AR107" i="11"/>
  <c r="H107" i="11"/>
  <c r="AC107" i="11"/>
  <c r="Q103" i="11"/>
  <c r="AQ103" i="11"/>
  <c r="AM103" i="11"/>
  <c r="AA103" i="11"/>
  <c r="D103" i="11"/>
  <c r="AL103" i="11"/>
  <c r="AF103" i="11"/>
  <c r="T103" i="11"/>
  <c r="R103" i="11"/>
  <c r="AN103" i="11"/>
  <c r="AO103" i="11"/>
  <c r="AC103" i="11"/>
  <c r="H103" i="11"/>
  <c r="L103" i="11"/>
  <c r="AJ103" i="11"/>
  <c r="J103" i="11"/>
  <c r="AB103" i="11"/>
  <c r="AK103" i="11"/>
  <c r="S103" i="11"/>
  <c r="W103" i="11"/>
  <c r="AG103" i="11"/>
  <c r="U103" i="11"/>
  <c r="O103" i="11"/>
  <c r="Z103" i="11"/>
  <c r="AR103" i="11"/>
  <c r="AH103" i="11"/>
  <c r="P103" i="11"/>
  <c r="AE103" i="11"/>
  <c r="AD103" i="11"/>
  <c r="AP103" i="11"/>
  <c r="X103" i="11"/>
  <c r="AI103" i="11"/>
  <c r="Y103" i="11"/>
  <c r="F103" i="11"/>
  <c r="V103" i="11"/>
  <c r="AA99" i="11"/>
  <c r="D99" i="11"/>
  <c r="AG99" i="11"/>
  <c r="AM99" i="11"/>
  <c r="U99" i="11"/>
  <c r="O99" i="11"/>
  <c r="U98" i="11"/>
  <c r="O98" i="11"/>
  <c r="AM98" i="11"/>
  <c r="AA98" i="11"/>
  <c r="D98" i="11"/>
  <c r="AG98" i="11"/>
  <c r="D97" i="11"/>
  <c r="U97" i="11"/>
  <c r="AG97" i="11"/>
  <c r="AM97" i="11"/>
  <c r="AA97" i="11"/>
  <c r="O97" i="11"/>
  <c r="D96" i="11"/>
  <c r="AM96" i="11"/>
  <c r="U96" i="11"/>
  <c r="AA96" i="11"/>
  <c r="O96" i="11"/>
  <c r="AG96" i="11"/>
  <c r="D95" i="11"/>
  <c r="O95" i="11"/>
  <c r="AM95" i="11"/>
  <c r="AA95" i="11"/>
  <c r="U95" i="11"/>
  <c r="AG95" i="11"/>
  <c r="AG100" i="11"/>
  <c r="U100" i="11"/>
  <c r="D100" i="11"/>
  <c r="AM100" i="11"/>
  <c r="AM101" i="11"/>
  <c r="AG101" i="11"/>
  <c r="AC102" i="11"/>
  <c r="Y102" i="11"/>
  <c r="J102" i="11"/>
  <c r="W102" i="11"/>
  <c r="F102" i="11"/>
  <c r="AL102" i="11"/>
  <c r="AA102" i="11"/>
  <c r="D102" i="11"/>
  <c r="T102" i="11"/>
  <c r="AI102" i="11"/>
  <c r="AB102" i="11"/>
  <c r="V102" i="11"/>
  <c r="U102" i="11"/>
  <c r="AK102" i="11"/>
  <c r="AJ102" i="11"/>
  <c r="L102" i="11"/>
  <c r="Q102" i="11"/>
  <c r="H102" i="11"/>
  <c r="AP102" i="11"/>
  <c r="P102" i="11"/>
  <c r="S102" i="11"/>
  <c r="AD102" i="11"/>
  <c r="AF102" i="11"/>
  <c r="AR102" i="11"/>
  <c r="AG102" i="11"/>
  <c r="AM102" i="11"/>
  <c r="Z102" i="11"/>
  <c r="O102" i="11"/>
  <c r="R102" i="11"/>
  <c r="AN102" i="11"/>
  <c r="AH102" i="11"/>
  <c r="X102" i="11"/>
  <c r="AQ102" i="11"/>
  <c r="AO102" i="11"/>
  <c r="AB101" i="11"/>
  <c r="S101" i="11"/>
  <c r="AQ101" i="11"/>
  <c r="AD101" i="11"/>
  <c r="Z101" i="11"/>
  <c r="AK101" i="11"/>
  <c r="T100" i="11"/>
  <c r="AO100" i="11"/>
  <c r="V100" i="11"/>
  <c r="Q100" i="11"/>
  <c r="F100" i="11"/>
  <c r="AJ100" i="11"/>
  <c r="R100" i="11"/>
  <c r="AQ100" i="11"/>
  <c r="J100" i="11"/>
  <c r="AL100" i="11"/>
  <c r="O100" i="11"/>
  <c r="AA100" i="11"/>
  <c r="AF100" i="11"/>
  <c r="L100" i="11"/>
  <c r="Y100" i="11"/>
  <c r="AE100" i="11"/>
  <c r="W100" i="11"/>
  <c r="AD100" i="11"/>
  <c r="F94" i="11"/>
  <c r="AE94" i="11"/>
  <c r="AF94" i="11"/>
  <c r="AQ94" i="11"/>
  <c r="AH94" i="11"/>
  <c r="AB94" i="11"/>
  <c r="W94" i="11"/>
  <c r="Z94" i="11"/>
  <c r="H94" i="11"/>
  <c r="Y94" i="11"/>
  <c r="T94" i="11"/>
  <c r="AM94" i="11"/>
  <c r="AA94" i="11"/>
  <c r="AG94" i="11"/>
  <c r="Q94" i="11"/>
  <c r="AJ94" i="11"/>
  <c r="X94" i="11"/>
  <c r="AP94" i="11"/>
  <c r="V94" i="11"/>
  <c r="AO94" i="11"/>
  <c r="L94" i="11"/>
  <c r="R94" i="11"/>
  <c r="J94" i="11"/>
  <c r="AR94" i="11"/>
  <c r="AL94" i="11"/>
  <c r="AN94" i="11"/>
  <c r="D94" i="11"/>
  <c r="U94" i="11"/>
  <c r="O94" i="11"/>
  <c r="AD94" i="11"/>
  <c r="AC93" i="11"/>
  <c r="Q93" i="11"/>
  <c r="AO93" i="11"/>
  <c r="W93" i="11"/>
  <c r="H93" i="11"/>
  <c r="AI93" i="11"/>
  <c r="U92" i="11"/>
  <c r="D92" i="11"/>
  <c r="AM92" i="11"/>
  <c r="O92" i="11"/>
  <c r="AA92" i="11"/>
  <c r="AG92" i="11"/>
  <c r="O91" i="11"/>
  <c r="D91" i="11"/>
  <c r="U91" i="11"/>
  <c r="AM91" i="11"/>
  <c r="AG91" i="11"/>
  <c r="AA91" i="11"/>
  <c r="O90" i="11"/>
  <c r="AA90" i="11"/>
  <c r="AG90" i="11"/>
  <c r="D90" i="11"/>
  <c r="U90" i="11"/>
  <c r="AM90" i="11"/>
  <c r="AA89" i="11"/>
  <c r="O89" i="11"/>
  <c r="AG89" i="11"/>
  <c r="U89" i="11"/>
  <c r="D89" i="11"/>
  <c r="AM89" i="11"/>
  <c r="AM88" i="11"/>
  <c r="O88" i="11"/>
  <c r="AG88" i="11"/>
  <c r="U88" i="11"/>
  <c r="AA88" i="11"/>
  <c r="D88" i="11"/>
  <c r="Z87" i="11"/>
  <c r="AO87" i="11"/>
  <c r="AK87" i="11"/>
  <c r="J87" i="11"/>
  <c r="AP87" i="11"/>
  <c r="S87" i="11"/>
  <c r="R87" i="11"/>
  <c r="AE87" i="11"/>
  <c r="X87" i="11"/>
  <c r="AD87" i="11"/>
  <c r="AQ87" i="11"/>
  <c r="AR87" i="11"/>
  <c r="AN87" i="11"/>
  <c r="AA87" i="11"/>
  <c r="U87" i="11"/>
  <c r="AM87" i="11"/>
  <c r="AF87" i="11"/>
  <c r="AB87" i="11"/>
  <c r="H87" i="11"/>
  <c r="F87" i="11"/>
  <c r="AI87" i="11"/>
  <c r="AJ87" i="11"/>
  <c r="AH87" i="11"/>
  <c r="AC87" i="11"/>
  <c r="L87" i="11"/>
  <c r="P87" i="11"/>
  <c r="T87" i="11"/>
  <c r="AL87" i="11"/>
  <c r="V87" i="11"/>
  <c r="Y87" i="11"/>
  <c r="O87" i="11"/>
  <c r="AG87" i="11"/>
  <c r="D87" i="11"/>
  <c r="N86" i="11"/>
  <c r="Q86" i="11"/>
  <c r="AQ86" i="11"/>
  <c r="Z86" i="11"/>
  <c r="D86" i="11"/>
  <c r="AI86" i="11"/>
  <c r="L86" i="11"/>
  <c r="P86" i="11"/>
  <c r="AR86" i="11"/>
  <c r="R86" i="11"/>
  <c r="AB86" i="11"/>
  <c r="H86" i="11"/>
  <c r="O86" i="11"/>
  <c r="AO86" i="11"/>
  <c r="AP86" i="11"/>
  <c r="AK86" i="11"/>
  <c r="AF86" i="11"/>
  <c r="T86" i="11"/>
  <c r="F86" i="11"/>
  <c r="AN86" i="11"/>
  <c r="AA86" i="11"/>
  <c r="U86" i="11"/>
  <c r="AE86" i="11"/>
  <c r="X86" i="11"/>
  <c r="S86" i="11"/>
  <c r="AC86" i="11"/>
  <c r="AL86" i="11"/>
  <c r="AJ86" i="11"/>
  <c r="AG86" i="11"/>
  <c r="AM86" i="11"/>
  <c r="AD86" i="11"/>
  <c r="V86" i="11"/>
  <c r="W86" i="11"/>
  <c r="J86" i="11"/>
  <c r="AH86" i="11"/>
  <c r="Y86" i="11"/>
  <c r="N85" i="11"/>
  <c r="AB85" i="11"/>
  <c r="AK85" i="11"/>
  <c r="Y85" i="11"/>
  <c r="R85" i="11"/>
  <c r="AP85" i="11"/>
  <c r="S85" i="11"/>
  <c r="AC85" i="11"/>
  <c r="AE85" i="11"/>
  <c r="AQ85" i="11"/>
  <c r="L85" i="11"/>
  <c r="AH85" i="11"/>
  <c r="AJ85" i="11"/>
  <c r="P85" i="11"/>
  <c r="Q85" i="11"/>
  <c r="Z85" i="11"/>
  <c r="AF85" i="11"/>
  <c r="AL85" i="11"/>
  <c r="D85" i="11"/>
  <c r="AA85" i="11"/>
  <c r="AM85" i="11"/>
  <c r="H85" i="11"/>
  <c r="J85" i="11"/>
  <c r="AD85" i="11"/>
  <c r="AI85" i="11"/>
  <c r="AO85" i="11"/>
  <c r="F85" i="11"/>
  <c r="AN85" i="11"/>
  <c r="X85" i="11"/>
  <c r="V85" i="11"/>
  <c r="T85" i="11"/>
  <c r="AR85" i="11"/>
  <c r="U85" i="11"/>
  <c r="AG85" i="11"/>
  <c r="O85" i="11"/>
  <c r="O84" i="11"/>
  <c r="AG84" i="11"/>
  <c r="AM84" i="11"/>
  <c r="AA84" i="11"/>
  <c r="U84" i="11"/>
  <c r="D84" i="11"/>
  <c r="AA82" i="11"/>
  <c r="AM82" i="11"/>
  <c r="O82" i="11"/>
  <c r="U81" i="11"/>
  <c r="AM81" i="11"/>
  <c r="AG81" i="11"/>
  <c r="D81" i="11"/>
  <c r="AM79" i="11"/>
  <c r="O79" i="11"/>
  <c r="D78" i="11"/>
  <c r="AM78" i="11"/>
  <c r="AG78" i="11"/>
  <c r="AA78" i="11"/>
  <c r="U76" i="11"/>
  <c r="AG76" i="11"/>
  <c r="O76" i="11"/>
  <c r="D76" i="11"/>
  <c r="AA76" i="11"/>
  <c r="AM76" i="11"/>
  <c r="AG75" i="11"/>
  <c r="U75" i="11"/>
  <c r="AA75" i="11"/>
  <c r="O75" i="11"/>
  <c r="D75" i="11"/>
  <c r="AM75" i="11"/>
  <c r="N83" i="11"/>
  <c r="AI83" i="11"/>
  <c r="AC83" i="11"/>
  <c r="AO83" i="11"/>
  <c r="AN83" i="11"/>
  <c r="V83" i="11"/>
  <c r="AB83" i="11"/>
  <c r="AD83" i="11"/>
  <c r="AJ83" i="11"/>
  <c r="J83" i="11"/>
  <c r="AK83" i="11"/>
  <c r="AQ83" i="11"/>
  <c r="L83" i="11"/>
  <c r="Z83" i="11"/>
  <c r="AL83" i="11"/>
  <c r="AR83" i="11"/>
  <c r="AG83" i="11"/>
  <c r="D83" i="11"/>
  <c r="U83" i="11"/>
  <c r="W83" i="11"/>
  <c r="Q83" i="11"/>
  <c r="H83" i="11"/>
  <c r="F83" i="11"/>
  <c r="P83" i="11"/>
  <c r="AH83" i="11"/>
  <c r="R83" i="11"/>
  <c r="X83" i="11"/>
  <c r="AP83" i="11"/>
  <c r="Y83" i="11"/>
  <c r="AE83" i="11"/>
  <c r="S83" i="11"/>
  <c r="T83" i="11"/>
  <c r="AF83" i="11"/>
  <c r="AM83" i="11"/>
  <c r="AA83" i="11"/>
  <c r="O83" i="11"/>
  <c r="AB82" i="11"/>
  <c r="AH82" i="11"/>
  <c r="AG82" i="11"/>
  <c r="U82" i="11"/>
  <c r="D82" i="11"/>
  <c r="Q82" i="11"/>
  <c r="AQ82" i="11"/>
  <c r="AD82" i="11"/>
  <c r="J82" i="11"/>
  <c r="V82" i="11"/>
  <c r="F82" i="11"/>
  <c r="X82" i="11"/>
  <c r="L82" i="11"/>
  <c r="H82" i="11"/>
  <c r="AI82" i="11"/>
  <c r="T82" i="11"/>
  <c r="Z82" i="11"/>
  <c r="T81" i="11"/>
  <c r="AF81" i="11"/>
  <c r="AE81" i="11"/>
  <c r="S81" i="11"/>
  <c r="AJ81" i="11"/>
  <c r="AP81" i="11"/>
  <c r="AA81" i="11"/>
  <c r="AB81" i="11"/>
  <c r="V81" i="11"/>
  <c r="P81" i="11"/>
  <c r="AK81" i="11"/>
  <c r="AI81" i="11"/>
  <c r="AC81" i="11"/>
  <c r="Y81" i="11"/>
  <c r="O81" i="11"/>
  <c r="W81" i="11"/>
  <c r="AH81" i="11"/>
  <c r="N80" i="11"/>
  <c r="AE80" i="11"/>
  <c r="AI80" i="11"/>
  <c r="O80" i="11"/>
  <c r="Y80" i="11"/>
  <c r="H80" i="11"/>
  <c r="AK80" i="11"/>
  <c r="P80" i="11"/>
  <c r="S80" i="11"/>
  <c r="Q80" i="11"/>
  <c r="W80" i="11"/>
  <c r="F80" i="11"/>
  <c r="R80" i="11"/>
  <c r="AC80" i="11"/>
  <c r="AN80" i="11"/>
  <c r="AB80" i="11"/>
  <c r="AF80" i="11"/>
  <c r="T80" i="11"/>
  <c r="AM80" i="11"/>
  <c r="AD80" i="11"/>
  <c r="AG80" i="11"/>
  <c r="U80" i="11"/>
  <c r="AQ80" i="11"/>
  <c r="AP80" i="11"/>
  <c r="V80" i="11"/>
  <c r="AA80" i="11"/>
  <c r="AJ80" i="11"/>
  <c r="AO80" i="11"/>
  <c r="J80" i="11"/>
  <c r="X80" i="11"/>
  <c r="L80" i="11"/>
  <c r="D80" i="11"/>
  <c r="AH80" i="11"/>
  <c r="Z80" i="11"/>
  <c r="AR80" i="11"/>
  <c r="AL80" i="11"/>
  <c r="O78" i="11"/>
  <c r="U78" i="11"/>
  <c r="AR78" i="11"/>
  <c r="AC78" i="11"/>
  <c r="AP78" i="11"/>
  <c r="AO78" i="11"/>
  <c r="Y78" i="11"/>
  <c r="F78" i="11"/>
  <c r="P78" i="11"/>
  <c r="R78" i="11"/>
  <c r="AN78" i="11"/>
  <c r="T78" i="11"/>
  <c r="AI78" i="11"/>
  <c r="AK78" i="11"/>
  <c r="J78" i="11"/>
  <c r="X78" i="11"/>
  <c r="AD78" i="11"/>
  <c r="N77" i="11"/>
  <c r="AN77" i="11"/>
  <c r="H77" i="11"/>
  <c r="AC77" i="11"/>
  <c r="R77" i="11"/>
  <c r="Q77" i="11"/>
  <c r="AD77" i="11"/>
  <c r="AK77" i="11"/>
  <c r="J77" i="11"/>
  <c r="Z77" i="11"/>
  <c r="T77" i="11"/>
  <c r="AP77" i="11"/>
  <c r="AO77" i="11"/>
  <c r="L77" i="11"/>
  <c r="P77" i="11"/>
  <c r="W77" i="11"/>
  <c r="D77" i="11"/>
  <c r="U77" i="11"/>
  <c r="AA77" i="11"/>
  <c r="AB77" i="11"/>
  <c r="AJ77" i="11"/>
  <c r="Y77" i="11"/>
  <c r="AQ77" i="11"/>
  <c r="AE77" i="11"/>
  <c r="X77" i="11"/>
  <c r="AF77" i="11"/>
  <c r="AI77" i="11"/>
  <c r="AR77" i="11"/>
  <c r="AH77" i="11"/>
  <c r="AL77" i="11"/>
  <c r="F77" i="11"/>
  <c r="S77" i="11"/>
  <c r="O77" i="11"/>
  <c r="AG77" i="11"/>
  <c r="AM77" i="11"/>
  <c r="V77" i="11"/>
  <c r="U74" i="11"/>
  <c r="AG74" i="11"/>
  <c r="AM74" i="11"/>
  <c r="AL74" i="11"/>
  <c r="Z74" i="11"/>
  <c r="AC74" i="11"/>
  <c r="AN74" i="11"/>
  <c r="W74" i="11"/>
  <c r="AJ74" i="11"/>
  <c r="AI74" i="11"/>
  <c r="Y74" i="11"/>
  <c r="L74" i="11"/>
  <c r="V74" i="11"/>
  <c r="AE74" i="11"/>
  <c r="AH74" i="11"/>
  <c r="AQ74" i="11"/>
  <c r="P74" i="11"/>
  <c r="P73" i="11"/>
  <c r="AH73" i="11"/>
  <c r="AB73" i="11"/>
  <c r="U73" i="11"/>
  <c r="AG73" i="11"/>
  <c r="AM73" i="11"/>
  <c r="O72" i="11"/>
  <c r="AM72" i="11"/>
  <c r="D72" i="11"/>
  <c r="AG72" i="11"/>
  <c r="AA72" i="11"/>
  <c r="U72" i="11"/>
  <c r="AA70" i="11"/>
  <c r="AM70" i="11"/>
  <c r="O70" i="11"/>
  <c r="U70" i="11"/>
  <c r="AG70" i="11"/>
  <c r="D70" i="11"/>
  <c r="AG66" i="11"/>
  <c r="AM66" i="11"/>
  <c r="U66" i="11"/>
  <c r="AA66" i="11"/>
  <c r="O66" i="11"/>
  <c r="D66" i="11"/>
  <c r="N71" i="11"/>
  <c r="AH71" i="11"/>
  <c r="Q71" i="11"/>
  <c r="AE71" i="11"/>
  <c r="X71" i="11"/>
  <c r="H71" i="11"/>
  <c r="Y71" i="11"/>
  <c r="AK71" i="11"/>
  <c r="S71" i="11"/>
  <c r="R71" i="11"/>
  <c r="U71" i="11"/>
  <c r="P71" i="11"/>
  <c r="W71" i="11"/>
  <c r="O71" i="11"/>
  <c r="D71" i="11"/>
  <c r="AO71" i="11"/>
  <c r="AF71" i="11"/>
  <c r="Z71" i="11"/>
  <c r="AR71" i="11"/>
  <c r="AP71" i="11"/>
  <c r="F71" i="11"/>
  <c r="AN71" i="11"/>
  <c r="J71" i="11"/>
  <c r="AQ71" i="11"/>
  <c r="AI71" i="11"/>
  <c r="AD71" i="11"/>
  <c r="AJ71" i="11"/>
  <c r="AM71" i="11"/>
  <c r="L71" i="11"/>
  <c r="AC71" i="11"/>
  <c r="AA71" i="11"/>
  <c r="AB71" i="11"/>
  <c r="V71" i="11"/>
  <c r="AG71" i="11"/>
  <c r="AL71" i="11"/>
  <c r="T71" i="11"/>
  <c r="D73" i="11"/>
  <c r="O73" i="11"/>
  <c r="AA73" i="11"/>
  <c r="AL73" i="11"/>
  <c r="T73" i="11"/>
  <c r="V73" i="11"/>
  <c r="Z73" i="11"/>
  <c r="AF73" i="11"/>
  <c r="J73" i="11"/>
  <c r="AN73" i="11"/>
  <c r="W73" i="11"/>
  <c r="AC73" i="11"/>
  <c r="R73" i="11"/>
  <c r="F73" i="11"/>
  <c r="Y73" i="11"/>
  <c r="Q73" i="11"/>
  <c r="AE73" i="11"/>
  <c r="AA65" i="11"/>
  <c r="AM65" i="11"/>
  <c r="U65" i="11"/>
  <c r="AG64" i="11"/>
  <c r="O64" i="11"/>
  <c r="AM64" i="11"/>
  <c r="D64" i="11"/>
  <c r="U64" i="11"/>
  <c r="AA64" i="11"/>
  <c r="D62" i="11"/>
  <c r="AG62" i="11"/>
  <c r="U62" i="11"/>
  <c r="O62" i="11"/>
  <c r="AA62" i="11"/>
  <c r="AM62" i="11"/>
  <c r="O65" i="11"/>
  <c r="AG65" i="11"/>
  <c r="D65" i="11"/>
  <c r="AR65" i="11"/>
  <c r="F65" i="11"/>
  <c r="Z65" i="11"/>
  <c r="L65" i="11"/>
  <c r="W65" i="11"/>
  <c r="AD65" i="11"/>
  <c r="Y65" i="11"/>
  <c r="P65" i="11"/>
  <c r="AN65" i="11"/>
  <c r="AC65" i="11"/>
  <c r="AO65" i="11"/>
  <c r="N63" i="11"/>
  <c r="AF63" i="11"/>
  <c r="AR63" i="11"/>
  <c r="X63" i="11"/>
  <c r="AC63" i="11"/>
  <c r="AK63" i="11"/>
  <c r="AD63" i="11"/>
  <c r="AH63" i="11"/>
  <c r="AJ63" i="11"/>
  <c r="AI63" i="11"/>
  <c r="S63" i="11"/>
  <c r="V63" i="11"/>
  <c r="P63" i="11"/>
  <c r="D63" i="11"/>
  <c r="O63" i="11"/>
  <c r="AA63" i="11"/>
  <c r="U63" i="11"/>
  <c r="W63" i="11"/>
  <c r="Z63" i="11"/>
  <c r="T63" i="11"/>
  <c r="AL63" i="11"/>
  <c r="AE63" i="11"/>
  <c r="R63" i="11"/>
  <c r="AP63" i="11"/>
  <c r="Y63" i="11"/>
  <c r="J63" i="11"/>
  <c r="H63" i="11"/>
  <c r="AQ63" i="11"/>
  <c r="AO63" i="11"/>
  <c r="AN63" i="11"/>
  <c r="AB63" i="11"/>
  <c r="F63" i="11"/>
  <c r="AM63" i="11"/>
  <c r="Q63" i="11"/>
  <c r="AG63" i="11"/>
  <c r="L63" i="11"/>
  <c r="N61" i="11"/>
  <c r="AL61" i="11"/>
  <c r="AG61" i="11"/>
  <c r="AD61" i="11"/>
  <c r="AP61" i="11"/>
  <c r="R61" i="11"/>
  <c r="Q61" i="11"/>
  <c r="J61" i="11"/>
  <c r="AR61" i="11"/>
  <c r="P61" i="11"/>
  <c r="AH61" i="11"/>
  <c r="AI61" i="11"/>
  <c r="X61" i="11"/>
  <c r="AO61" i="11"/>
  <c r="AA61" i="11"/>
  <c r="D61" i="11"/>
  <c r="W61" i="11"/>
  <c r="T61" i="11"/>
  <c r="F61" i="11"/>
  <c r="H61" i="11"/>
  <c r="S61" i="11"/>
  <c r="L61" i="11"/>
  <c r="AC61" i="11"/>
  <c r="U61" i="11"/>
  <c r="AF61" i="11"/>
  <c r="V61" i="11"/>
  <c r="AB61" i="11"/>
  <c r="O61" i="11"/>
  <c r="AJ61" i="11"/>
  <c r="AK61" i="11"/>
  <c r="AE61" i="11"/>
  <c r="Y61" i="11"/>
  <c r="AN61" i="11"/>
  <c r="Z61" i="11"/>
  <c r="AQ61" i="11"/>
  <c r="AM61" i="11"/>
  <c r="N82" i="11"/>
  <c r="AN82" i="11"/>
  <c r="AH266" i="11"/>
  <c r="S266" i="11"/>
  <c r="N365" i="11"/>
  <c r="V365" i="11"/>
  <c r="N382" i="11"/>
  <c r="L382" i="11"/>
  <c r="AO376" i="11"/>
  <c r="Q376" i="11"/>
  <c r="AI268" i="11"/>
  <c r="W268" i="11"/>
  <c r="AC254" i="11"/>
  <c r="AI247" i="11"/>
  <c r="AC238" i="11"/>
  <c r="W184" i="11"/>
  <c r="Q179" i="11"/>
  <c r="X351" i="11"/>
  <c r="AD307" i="11"/>
  <c r="AJ264" i="11"/>
  <c r="J264" i="11"/>
  <c r="Y392" i="11"/>
  <c r="AQ382" i="11"/>
  <c r="S378" i="11"/>
  <c r="AE375" i="11"/>
  <c r="S347" i="11"/>
  <c r="S330" i="11"/>
  <c r="AE320" i="11"/>
  <c r="X30" i="11"/>
  <c r="O25" i="11"/>
  <c r="Y281" i="11"/>
  <c r="AK140" i="11"/>
  <c r="AN265" i="11"/>
  <c r="AC140" i="11"/>
  <c r="AD140" i="11"/>
  <c r="AQ140" i="11"/>
  <c r="H140" i="11"/>
  <c r="P265" i="11"/>
  <c r="F265" i="11"/>
  <c r="U304" i="11"/>
  <c r="AB140" i="11"/>
  <c r="AE314" i="11"/>
  <c r="S244" i="11"/>
  <c r="AK244" i="11"/>
  <c r="J254" i="11"/>
  <c r="W153" i="11"/>
  <c r="W156" i="11"/>
  <c r="AK112" i="11"/>
  <c r="R112" i="11"/>
  <c r="W112" i="11"/>
  <c r="Y118" i="11"/>
  <c r="AP135" i="11"/>
  <c r="AE82" i="11"/>
  <c r="W85" i="11"/>
  <c r="S94" i="11"/>
  <c r="P94" i="11"/>
  <c r="AI140" i="11"/>
  <c r="AQ280" i="11"/>
  <c r="P239" i="11"/>
  <c r="F239" i="11"/>
  <c r="R179" i="11"/>
  <c r="W320" i="11"/>
  <c r="X275" i="11"/>
  <c r="P275" i="11"/>
  <c r="W282" i="11"/>
  <c r="H241" i="11"/>
  <c r="J176" i="11"/>
  <c r="AA205" i="11"/>
  <c r="AB375" i="11"/>
  <c r="AE266" i="11"/>
  <c r="J266" i="11"/>
  <c r="S123" i="11"/>
  <c r="AK274" i="11"/>
  <c r="V281" i="11"/>
  <c r="AC94" i="11"/>
  <c r="AO266" i="11"/>
  <c r="Q364" i="11"/>
  <c r="R375" i="11"/>
  <c r="N258" i="11"/>
  <c r="AH258" i="11"/>
  <c r="N378" i="11"/>
  <c r="L378" i="11"/>
  <c r="N221" i="11"/>
  <c r="N219" i="11"/>
  <c r="N217" i="11"/>
  <c r="N215" i="11"/>
  <c r="N269" i="11"/>
  <c r="N259" i="11"/>
  <c r="N255" i="11"/>
  <c r="N253" i="11"/>
  <c r="N289" i="11"/>
  <c r="N287" i="11"/>
  <c r="N305" i="11"/>
  <c r="N337" i="11"/>
  <c r="N335" i="11"/>
  <c r="N333" i="11"/>
  <c r="N331" i="11"/>
  <c r="N321" i="11"/>
  <c r="N309" i="11"/>
  <c r="N339" i="11"/>
  <c r="N369" i="11"/>
  <c r="N367" i="11"/>
  <c r="N363" i="11"/>
  <c r="N361" i="11"/>
  <c r="N359" i="11"/>
  <c r="N357" i="11"/>
  <c r="N355" i="11"/>
  <c r="N353" i="11"/>
  <c r="N349" i="11"/>
  <c r="N341" i="11"/>
  <c r="N371" i="11"/>
  <c r="N403" i="11"/>
  <c r="N401" i="11"/>
  <c r="N399" i="11"/>
  <c r="N397" i="11"/>
  <c r="N395" i="11"/>
  <c r="N393" i="11"/>
  <c r="N385" i="11"/>
  <c r="N383" i="11"/>
  <c r="N379" i="11"/>
  <c r="N377" i="11"/>
  <c r="N373" i="11"/>
  <c r="U41" i="11"/>
  <c r="G405" i="11"/>
  <c r="AM59" i="11"/>
  <c r="O59" i="11"/>
  <c r="AG59" i="11"/>
  <c r="U59" i="11"/>
  <c r="N60" i="11"/>
  <c r="AF60" i="11"/>
  <c r="X60" i="11"/>
  <c r="AD60" i="11"/>
  <c r="D60" i="11"/>
  <c r="AB60" i="11"/>
  <c r="AC60" i="11"/>
  <c r="AG60" i="11"/>
  <c r="AL60" i="11"/>
  <c r="AO60" i="11"/>
  <c r="AP60" i="11"/>
  <c r="AJ60" i="11"/>
  <c r="Y60" i="11"/>
  <c r="Z60" i="11"/>
  <c r="Q60" i="11"/>
  <c r="P60" i="11"/>
  <c r="S60" i="11"/>
  <c r="AR60" i="11"/>
  <c r="R60" i="11"/>
  <c r="AH60" i="11"/>
  <c r="AQ60" i="11"/>
  <c r="L60" i="11"/>
  <c r="W60" i="11"/>
  <c r="AN60" i="11"/>
  <c r="AI60" i="11"/>
  <c r="T60" i="11"/>
  <c r="AE60" i="11"/>
  <c r="AA60" i="11"/>
  <c r="J60" i="11"/>
  <c r="AK60" i="11"/>
  <c r="O60" i="11"/>
  <c r="F60" i="11"/>
  <c r="V60" i="11"/>
  <c r="H60" i="11"/>
  <c r="AM60" i="11"/>
  <c r="U60" i="11"/>
  <c r="L59" i="11"/>
  <c r="H59" i="11"/>
  <c r="Q59" i="11"/>
  <c r="D59" i="11"/>
  <c r="V59" i="11"/>
  <c r="AH59" i="11"/>
  <c r="T59" i="11"/>
  <c r="AK59" i="11"/>
  <c r="Z59" i="11"/>
  <c r="AQ59" i="11"/>
  <c r="AO59" i="11"/>
  <c r="AI59" i="11"/>
  <c r="AA59" i="11"/>
  <c r="P59" i="11"/>
  <c r="AP59" i="11"/>
  <c r="J59" i="11"/>
  <c r="AJ59" i="11"/>
  <c r="F59" i="11"/>
  <c r="N58" i="11"/>
  <c r="AD58" i="11"/>
  <c r="AF58" i="11"/>
  <c r="V58" i="11"/>
  <c r="AO58" i="11"/>
  <c r="AL58" i="11"/>
  <c r="W58" i="11"/>
  <c r="AQ58" i="11"/>
  <c r="AB58" i="11"/>
  <c r="X58" i="11"/>
  <c r="Q58" i="11"/>
  <c r="AI58" i="11"/>
  <c r="F58" i="11"/>
  <c r="H58" i="11"/>
  <c r="S58" i="11"/>
  <c r="AM58" i="11"/>
  <c r="AG58" i="11"/>
  <c r="AA58" i="11"/>
  <c r="AP58" i="11"/>
  <c r="R58" i="11"/>
  <c r="Z58" i="11"/>
  <c r="AC58" i="11"/>
  <c r="AR58" i="11"/>
  <c r="P58" i="11"/>
  <c r="L58" i="11"/>
  <c r="AK58" i="11"/>
  <c r="AJ58" i="11"/>
  <c r="J58" i="11"/>
  <c r="AH58" i="11"/>
  <c r="T58" i="11"/>
  <c r="AN58" i="11"/>
  <c r="Y58" i="11"/>
  <c r="AE58" i="11"/>
  <c r="D58" i="11"/>
  <c r="O58" i="11"/>
  <c r="U58" i="11"/>
  <c r="D57" i="11"/>
  <c r="U57" i="11"/>
  <c r="AA57" i="11"/>
  <c r="AM57" i="11"/>
  <c r="O57" i="11"/>
  <c r="AG57" i="11"/>
  <c r="D56" i="11"/>
  <c r="AM56" i="11"/>
  <c r="AG56" i="11"/>
  <c r="O56" i="11"/>
  <c r="U56" i="11"/>
  <c r="AA56" i="11"/>
  <c r="AK56" i="11"/>
  <c r="S56" i="11"/>
  <c r="Y56" i="11"/>
  <c r="AL56" i="11"/>
  <c r="J56" i="11"/>
  <c r="AN56" i="11"/>
  <c r="AP56" i="11"/>
  <c r="H56" i="11"/>
  <c r="AI56" i="11"/>
  <c r="AR56" i="11"/>
  <c r="AF56" i="11"/>
  <c r="AH56" i="11"/>
  <c r="P56" i="11"/>
  <c r="R56" i="11"/>
  <c r="Q56" i="11"/>
  <c r="D55" i="11"/>
  <c r="AM55" i="11"/>
  <c r="U55" i="11"/>
  <c r="O55" i="11"/>
  <c r="AG55" i="11"/>
  <c r="U54" i="11"/>
  <c r="AM54" i="11"/>
  <c r="O54" i="11"/>
  <c r="AG54" i="11"/>
  <c r="D54" i="11"/>
  <c r="AA54" i="11"/>
  <c r="AA53" i="11"/>
  <c r="O53" i="11"/>
  <c r="AG53" i="11"/>
  <c r="D53" i="11"/>
  <c r="U53" i="11"/>
  <c r="AM53" i="11"/>
  <c r="AG52" i="11"/>
  <c r="AM52" i="11"/>
  <c r="O52" i="11"/>
  <c r="U52" i="11"/>
  <c r="D52" i="11"/>
  <c r="AA52" i="11"/>
  <c r="AM51" i="11"/>
  <c r="D51" i="11"/>
  <c r="AA51" i="11"/>
  <c r="AG51" i="11"/>
  <c r="U51" i="11"/>
  <c r="O51" i="11"/>
  <c r="AM50" i="11"/>
  <c r="AG50" i="11"/>
  <c r="AA50" i="11"/>
  <c r="D50" i="11"/>
  <c r="O50" i="11"/>
  <c r="U50" i="11"/>
  <c r="AA49" i="11"/>
  <c r="D49" i="11"/>
  <c r="O49" i="11"/>
  <c r="U49" i="11"/>
  <c r="AM49" i="11"/>
  <c r="AG49" i="11"/>
  <c r="AM48" i="11"/>
  <c r="U48" i="11"/>
  <c r="D48" i="11"/>
  <c r="AA48" i="11"/>
  <c r="O48" i="11"/>
  <c r="AG48" i="11"/>
  <c r="AG47" i="11"/>
  <c r="AA47" i="11"/>
  <c r="AM47" i="11"/>
  <c r="O47" i="11"/>
  <c r="D47" i="11"/>
  <c r="U47" i="11"/>
  <c r="O44" i="11"/>
  <c r="AG44" i="11"/>
  <c r="AM44" i="11"/>
  <c r="U44" i="11"/>
  <c r="D44" i="11"/>
  <c r="AA44" i="11"/>
  <c r="O43" i="11"/>
  <c r="AA43" i="11"/>
  <c r="D43" i="11"/>
  <c r="D42" i="11"/>
  <c r="O42" i="11"/>
  <c r="U42" i="11"/>
  <c r="AG42" i="11"/>
  <c r="AA42" i="11"/>
  <c r="AM42" i="11"/>
  <c r="AM41" i="11"/>
  <c r="AA41" i="11"/>
  <c r="D41" i="11"/>
  <c r="AG41" i="11"/>
  <c r="C405" i="11"/>
  <c r="S55" i="11"/>
  <c r="T55" i="11"/>
  <c r="AR55" i="11"/>
  <c r="X55" i="11"/>
  <c r="R55" i="11"/>
  <c r="AI55" i="11"/>
  <c r="AH55" i="11"/>
  <c r="AA55" i="11"/>
  <c r="AQ55" i="11"/>
  <c r="Y55" i="11"/>
  <c r="AC55" i="11"/>
  <c r="W55" i="11"/>
  <c r="AJ55" i="11"/>
  <c r="AL55" i="11"/>
  <c r="F55" i="11"/>
  <c r="Q55" i="11"/>
  <c r="J55" i="11"/>
  <c r="AN46" i="11"/>
  <c r="AH46" i="11"/>
  <c r="Z46" i="11"/>
  <c r="T46" i="11"/>
  <c r="AB46" i="11"/>
  <c r="AI46" i="11"/>
  <c r="W46" i="11"/>
  <c r="AO46" i="11"/>
  <c r="AA46" i="11"/>
  <c r="U46" i="11"/>
  <c r="AG46" i="11"/>
  <c r="AE46" i="11"/>
  <c r="V46" i="11"/>
  <c r="J46" i="11"/>
  <c r="AJ46" i="11"/>
  <c r="R46" i="11"/>
  <c r="AK46" i="11"/>
  <c r="AP46" i="11"/>
  <c r="L46" i="11"/>
  <c r="AF46" i="11"/>
  <c r="AR46" i="11"/>
  <c r="AL46" i="11"/>
  <c r="F46" i="11"/>
  <c r="Q46" i="11"/>
  <c r="AC46" i="11"/>
  <c r="H46" i="11"/>
  <c r="O46" i="11"/>
  <c r="D46" i="11"/>
  <c r="AM46" i="11"/>
  <c r="AQ46" i="11"/>
  <c r="S46" i="11"/>
  <c r="P46" i="11"/>
  <c r="AD46" i="11"/>
  <c r="Y46" i="11"/>
  <c r="N45" i="11"/>
  <c r="AL45" i="11"/>
  <c r="X45" i="11"/>
  <c r="F45" i="11"/>
  <c r="R45" i="11"/>
  <c r="V45" i="11"/>
  <c r="AE45" i="11"/>
  <c r="AR45" i="11"/>
  <c r="AB45" i="11"/>
  <c r="AC45" i="11"/>
  <c r="AI45" i="11"/>
  <c r="AH45" i="11"/>
  <c r="Z45" i="11"/>
  <c r="W45" i="11"/>
  <c r="AD45" i="11"/>
  <c r="H45" i="11"/>
  <c r="D45" i="11"/>
  <c r="AM45" i="11"/>
  <c r="AA45" i="11"/>
  <c r="AQ45" i="11"/>
  <c r="AN45" i="11"/>
  <c r="S45" i="11"/>
  <c r="AK45" i="11"/>
  <c r="L45" i="11"/>
  <c r="AF45" i="11"/>
  <c r="Y45" i="11"/>
  <c r="P45" i="11"/>
  <c r="AJ45" i="11"/>
  <c r="Q45" i="11"/>
  <c r="J45" i="11"/>
  <c r="AP45" i="11"/>
  <c r="AO45" i="11"/>
  <c r="T45" i="11"/>
  <c r="O45" i="11"/>
  <c r="U45" i="11"/>
  <c r="AG45" i="11"/>
  <c r="AM43" i="11"/>
  <c r="AG43" i="11"/>
  <c r="U43" i="11"/>
  <c r="Q43" i="11"/>
  <c r="H43" i="11"/>
  <c r="AC43" i="11"/>
  <c r="AK43" i="11"/>
  <c r="J43" i="11"/>
  <c r="AP43" i="11"/>
  <c r="AQ43" i="11"/>
  <c r="F43" i="11"/>
  <c r="AL43" i="11"/>
  <c r="T43" i="11"/>
  <c r="R43" i="11"/>
  <c r="AE43" i="11"/>
  <c r="AE40" i="11"/>
  <c r="T40" i="11"/>
  <c r="D40" i="11"/>
  <c r="F40" i="11"/>
  <c r="AH40" i="11"/>
  <c r="Y40" i="11"/>
  <c r="Q40" i="11"/>
  <c r="AJ40" i="11"/>
  <c r="AR40" i="11"/>
  <c r="AQ40" i="11"/>
  <c r="L40" i="11"/>
  <c r="AD40" i="11"/>
  <c r="P40" i="11"/>
  <c r="R40" i="11"/>
  <c r="AG40" i="11"/>
  <c r="Z40" i="11"/>
  <c r="X40" i="11"/>
  <c r="AM40" i="11"/>
  <c r="H40" i="11"/>
  <c r="O40" i="11"/>
  <c r="J40" i="11"/>
  <c r="AP40" i="11"/>
  <c r="AK40" i="11"/>
  <c r="AC40" i="11"/>
  <c r="V40" i="11"/>
  <c r="AL40" i="11"/>
  <c r="AA40" i="11"/>
  <c r="U40" i="11"/>
  <c r="W40" i="11"/>
  <c r="S40" i="11"/>
  <c r="AF40" i="11"/>
  <c r="AO40" i="11"/>
  <c r="AI40" i="11"/>
  <c r="AN40" i="11"/>
  <c r="AB40" i="11"/>
  <c r="G10" i="13"/>
  <c r="K38" i="13" s="1"/>
  <c r="X43" i="11"/>
  <c r="N43" i="11"/>
  <c r="J34" i="11"/>
  <c r="N34" i="11"/>
  <c r="X46" i="11"/>
  <c r="N46" i="11"/>
  <c r="W76" i="11"/>
  <c r="N76" i="11"/>
  <c r="AK73" i="11"/>
  <c r="N73" i="11"/>
  <c r="O68" i="11"/>
  <c r="N68" i="11"/>
  <c r="V65" i="11"/>
  <c r="N65" i="11"/>
  <c r="AK79" i="11"/>
  <c r="N79" i="11"/>
  <c r="AE102" i="11"/>
  <c r="N102" i="11"/>
  <c r="AP97" i="11"/>
  <c r="N97" i="11"/>
  <c r="AI94" i="11"/>
  <c r="N94" i="11"/>
  <c r="AJ93" i="11"/>
  <c r="N93" i="11"/>
  <c r="W91" i="11"/>
  <c r="N91" i="11"/>
  <c r="W87" i="11"/>
  <c r="N87" i="11"/>
  <c r="X142" i="11"/>
  <c r="N142" i="11"/>
  <c r="AO140" i="11"/>
  <c r="N140" i="11"/>
  <c r="AO137" i="11"/>
  <c r="N137" i="11"/>
  <c r="P136" i="11"/>
  <c r="N136" i="11"/>
  <c r="AP134" i="11"/>
  <c r="N134" i="11"/>
  <c r="AP132" i="11"/>
  <c r="N132" i="11"/>
  <c r="AQ127" i="11"/>
  <c r="N127" i="11"/>
  <c r="AB125" i="11"/>
  <c r="N125" i="11"/>
  <c r="W124" i="11"/>
  <c r="N124" i="11"/>
  <c r="W123" i="11"/>
  <c r="N123" i="11"/>
  <c r="W115" i="11"/>
  <c r="N115" i="11"/>
  <c r="AK144" i="11"/>
  <c r="N144" i="11"/>
  <c r="AB165" i="11"/>
  <c r="N165" i="11"/>
  <c r="R162" i="11"/>
  <c r="N162" i="11"/>
  <c r="X150" i="11"/>
  <c r="N150" i="11"/>
  <c r="R148" i="11"/>
  <c r="N148" i="11"/>
  <c r="AA146" i="11"/>
  <c r="N146" i="11"/>
  <c r="Q202" i="11"/>
  <c r="N202" i="11"/>
  <c r="S198" i="11"/>
  <c r="N198" i="11"/>
  <c r="S190" i="11"/>
  <c r="N190" i="11"/>
  <c r="W181" i="11"/>
  <c r="N181" i="11"/>
  <c r="AE208" i="11"/>
  <c r="N208" i="11"/>
  <c r="X235" i="11"/>
  <c r="N235" i="11"/>
  <c r="L233" i="11"/>
  <c r="N233" i="11"/>
  <c r="S226" i="11"/>
  <c r="N226" i="11"/>
  <c r="AK214" i="11"/>
  <c r="N214" i="11"/>
  <c r="AE272" i="11"/>
  <c r="N272" i="11"/>
  <c r="AQ271" i="11"/>
  <c r="N271" i="11"/>
  <c r="F270" i="11"/>
  <c r="N270" i="11"/>
  <c r="AN267" i="11"/>
  <c r="N267" i="11"/>
  <c r="AJ266" i="11"/>
  <c r="N266" i="11"/>
  <c r="U265" i="11"/>
  <c r="N265" i="11"/>
  <c r="AQ264" i="11"/>
  <c r="N264" i="11"/>
  <c r="V263" i="11"/>
  <c r="N263" i="11"/>
  <c r="L261" i="11"/>
  <c r="N261" i="11"/>
  <c r="H257" i="11"/>
  <c r="N257" i="11"/>
  <c r="W252" i="11"/>
  <c r="N252" i="11"/>
  <c r="AA251" i="11"/>
  <c r="N251" i="11"/>
  <c r="AH247" i="11"/>
  <c r="N247" i="11"/>
  <c r="L295" i="11"/>
  <c r="N295" i="11"/>
  <c r="AQ290" i="11"/>
  <c r="N290" i="11"/>
  <c r="AO286" i="11"/>
  <c r="N286" i="11"/>
  <c r="W285" i="11"/>
  <c r="N285" i="11"/>
  <c r="L279" i="11"/>
  <c r="N279" i="11"/>
  <c r="O305" i="11"/>
  <c r="R20" i="11"/>
  <c r="N20" i="11"/>
  <c r="N16" i="8"/>
  <c r="Y6" i="11"/>
  <c r="AK6" i="11"/>
  <c r="AE6" i="11"/>
  <c r="AQ6" i="11"/>
  <c r="S6" i="11"/>
  <c r="L6" i="11"/>
  <c r="K405" i="11"/>
  <c r="AK9" i="11"/>
  <c r="S9" i="11"/>
  <c r="AQ9" i="11"/>
  <c r="Y9" i="11"/>
  <c r="AE9" i="11"/>
  <c r="L9" i="11"/>
  <c r="E405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R405" i="11" s="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V7" i="11"/>
  <c r="AN7" i="11"/>
  <c r="AF7" i="11"/>
  <c r="AF405" i="11" s="1"/>
  <c r="S7" i="11"/>
  <c r="P7" i="11"/>
  <c r="AL7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AM405" i="11" l="1"/>
  <c r="D9" i="8" s="1"/>
  <c r="E9" i="8" s="1"/>
  <c r="F405" i="11"/>
  <c r="F4" i="8" s="1"/>
  <c r="T405" i="11"/>
  <c r="AH405" i="11"/>
  <c r="F8" i="8" s="1"/>
  <c r="G8" i="8" s="1"/>
  <c r="AQ405" i="11"/>
  <c r="L9" i="8" s="1"/>
  <c r="M9" i="8" s="1"/>
  <c r="Z405" i="11"/>
  <c r="AG405" i="11"/>
  <c r="D8" i="8" s="1"/>
  <c r="E8" i="8" s="1"/>
  <c r="O405" i="11"/>
  <c r="D5" i="8" s="1"/>
  <c r="E5" i="8" s="1"/>
  <c r="Q405" i="11"/>
  <c r="H5" i="8" s="1"/>
  <c r="I5" i="8" s="1"/>
  <c r="AD405" i="11"/>
  <c r="J7" i="8" s="1"/>
  <c r="K7" i="8" s="1"/>
  <c r="D405" i="11"/>
  <c r="D4" i="8" s="1"/>
  <c r="E4" i="8" s="1"/>
  <c r="H405" i="11"/>
  <c r="H4" i="8" s="1"/>
  <c r="I4" i="8" s="1"/>
  <c r="AC405" i="11"/>
  <c r="H7" i="8" s="1"/>
  <c r="I7" i="8" s="1"/>
  <c r="AL405" i="1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G4" i="8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<sst xmlns="http://schemas.openxmlformats.org/spreadsheetml/2006/main" count="1294" uniqueCount="693">
  <si>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</si>
  <si>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</si>
  <si>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</si>
  <si>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</si>
  <si>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</si>
  <si>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</si>
  <si>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</si>
  <si>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</si>
  <si>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</si>
  <si>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</si>
  <si>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</si>
  <si>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</si>
  <si>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</si>
  <si>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</si>
  <si>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</si>
  <si>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</si>
  <si>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</si>
  <si>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</si>
  <si>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</si>
  <si>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</si>
  <si>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</si>
  <si>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</si>
  <si>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</si>
  <si>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</si>
  <si>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</si>
  <si>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</si>
  <si>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</si>
  <si>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</si>
  <si>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</si>
  <si>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</si>
  <si>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</si>
  <si>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</si>
  <si>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</si>
  <si>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</si>
  <si>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</si>
  <si>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</si>
  <si>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</si>
  <si>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</si>
  <si>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</si>
  <si>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</si>
  <si>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</si>
  <si>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</si>
  <si>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</si>
  <si>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</si>
  <si>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</si>
  <si>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</si>
  <si>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</si>
  <si>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</si>
  <si>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</si>
  <si>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</si>
  <si>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</si>
  <si>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</si>
  <si>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</si>
  <si>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</si>
  <si>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</si>
  <si>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</si>
  <si>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</si>
  <si>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</si>
  <si>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</si>
  <si>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</si>
  <si>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</si>
  <si>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</si>
  <si>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</si>
  <si>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</si>
  <si>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</si>
  <si>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</si>
  <si>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</si>
  <si>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</si>
  <si>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</si>
  <si>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</si>
  <si>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</si>
  <si>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</si>
  <si>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</si>
  <si>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</si>
  <si>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</si>
  <si>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</si>
  <si>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</si>
  <si>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</si>
  <si>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</si>
  <si>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</si>
  <si>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</si>
  <si>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</si>
  <si>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</si>
  <si>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</si>
  <si>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</si>
  <si>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</si>
  <si>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</si>
  <si>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</si>
  <si>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</si>
  <si>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</si>
  <si>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</si>
  <si>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</si>
  <si>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</si>
  <si>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</si>
  <si>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</si>
  <si>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</si>
  <si>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</si>
  <si>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</si>
  <si>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</si>
  <si>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</si>
  <si>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</si>
  <si>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</si>
  <si>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</si>
  <si>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</si>
  <si>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</si>
  <si>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</si>
  <si>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</si>
  <si>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SABANA</t>
  </si>
  <si>
    <t>07</t>
  </si>
  <si>
    <t>Imués, Ospìna</t>
  </si>
  <si>
    <t>William Harvey Burbano</t>
  </si>
  <si>
    <t>Romer Orlando Pantoja Cuasquén</t>
  </si>
  <si>
    <t>Claudia Vivian Zambrano Pantoja</t>
  </si>
  <si>
    <t>Carlos Augusto Rodríguez Prado</t>
  </si>
  <si>
    <t>Ospina</t>
  </si>
  <si>
    <t>Cabecera Mpal</t>
  </si>
  <si>
    <t>1.08001,-77.605</t>
  </si>
  <si>
    <t>Lucy Pantoja</t>
  </si>
  <si>
    <t>1.08001,-77.6058</t>
  </si>
  <si>
    <t>1.07305,-77.5944</t>
  </si>
  <si>
    <t>1.08161,-77.6058</t>
  </si>
  <si>
    <t>Flor Gomez</t>
  </si>
  <si>
    <t>Nelly Benavides</t>
  </si>
  <si>
    <t>Maria Velasquez</t>
  </si>
  <si>
    <t>Irene Gomez</t>
  </si>
  <si>
    <t>1.08161,-77.5757</t>
  </si>
  <si>
    <t>Mari Benavides</t>
  </si>
  <si>
    <t>1.0577,-77.5768</t>
  </si>
  <si>
    <t>1.0579,-77.5671</t>
  </si>
  <si>
    <t>1.05813,-77.56</t>
  </si>
  <si>
    <t>1.0567,-77.565</t>
  </si>
  <si>
    <t>1.05749,-77.5661</t>
  </si>
  <si>
    <t>Anibal Camues</t>
  </si>
  <si>
    <t>Teresa Portillo</t>
  </si>
  <si>
    <t>Fany Moreno</t>
  </si>
  <si>
    <t>Luis Rosales</t>
  </si>
  <si>
    <t>Maria Luz Ascuntar</t>
  </si>
  <si>
    <t>1.05773,-77.5659</t>
  </si>
  <si>
    <t>1.058048,-77.5664</t>
  </si>
  <si>
    <t>1.05851,-77.5651</t>
  </si>
  <si>
    <t>1.05813,-77.5646</t>
  </si>
  <si>
    <t>1.0582,-77.566</t>
  </si>
  <si>
    <t>Harold Piscal</t>
  </si>
  <si>
    <t>Lucio Gerardo Revelo</t>
  </si>
  <si>
    <t>Carmen Sanchez</t>
  </si>
  <si>
    <t>Maria Bernarda Zambrano</t>
  </si>
  <si>
    <t>Yenith Belalcazar</t>
  </si>
  <si>
    <t>1.080018,-77.6058</t>
  </si>
  <si>
    <t>Norma Botache</t>
  </si>
  <si>
    <t>Miguel</t>
  </si>
  <si>
    <t xml:space="preserve">Lola </t>
  </si>
  <si>
    <t>Lola Benavides</t>
  </si>
  <si>
    <t>1.081618,-77.5757</t>
  </si>
  <si>
    <t>Jose Luis Ascuntar</t>
  </si>
  <si>
    <t>1.0578,-77.566</t>
  </si>
  <si>
    <t>Angela Benavides</t>
  </si>
  <si>
    <t>Antonio</t>
  </si>
  <si>
    <t>Rosa Estrada</t>
  </si>
  <si>
    <t>1.08163,-77.5758</t>
  </si>
  <si>
    <t>Jorge Calpa</t>
  </si>
  <si>
    <t>1.05706,-77.5659</t>
  </si>
  <si>
    <t>Ana Tulia Eraso</t>
  </si>
  <si>
    <t>1.05654,-77.5654</t>
  </si>
  <si>
    <t>1.05705,-77.5648</t>
  </si>
  <si>
    <t>1.05677,-77.56469</t>
  </si>
  <si>
    <t>1.05777,-77.5653</t>
  </si>
  <si>
    <t>1.05864,-77.567</t>
  </si>
  <si>
    <t>1.05815,-77.56597</t>
  </si>
  <si>
    <t>Yaneth Quiroz</t>
  </si>
  <si>
    <t>Orlando</t>
  </si>
  <si>
    <t>Clara Vitery</t>
  </si>
  <si>
    <t xml:space="preserve">Luis </t>
  </si>
  <si>
    <t>Blanca Ines Meza</t>
  </si>
  <si>
    <t>Blanca</t>
  </si>
  <si>
    <t>Lupe Legarda</t>
  </si>
  <si>
    <t>Fernando</t>
  </si>
  <si>
    <t>Doris Nasmuta</t>
  </si>
  <si>
    <t>Liliana Arevalo</t>
  </si>
  <si>
    <t>1.05516,-77.569252</t>
  </si>
  <si>
    <t>Rosario Zambrano</t>
  </si>
  <si>
    <t>1.055405,-77.5693</t>
  </si>
  <si>
    <t>Luz Marina Zambrano</t>
  </si>
  <si>
    <t>1.05531,-77.5695</t>
  </si>
  <si>
    <t>Marta Fonseca</t>
  </si>
  <si>
    <t>1.055519,-77.5695</t>
  </si>
  <si>
    <t>Rosario Zuñiga</t>
  </si>
  <si>
    <t>1.0589728,-77.56597</t>
  </si>
  <si>
    <t>Meri Benavides</t>
  </si>
  <si>
    <t>1.058182,-77.56592</t>
  </si>
  <si>
    <t>Claudia Bravo</t>
  </si>
  <si>
    <t>vereda/Nariño</t>
  </si>
  <si>
    <t>Marina Nasmuta</t>
  </si>
  <si>
    <t>1.0487228215,-77.57652</t>
  </si>
  <si>
    <t>1.047855,-77.572151</t>
  </si>
  <si>
    <t>Miguel Antonio Leon</t>
  </si>
  <si>
    <t>1.047683,-77,57149</t>
  </si>
  <si>
    <t>Blanca Pantoja</t>
  </si>
  <si>
    <t>Vereda/Nariño</t>
  </si>
  <si>
    <t>Vereda/nariño</t>
  </si>
  <si>
    <t>1.0499753,-77.5710</t>
  </si>
  <si>
    <t>Victor Benavides</t>
  </si>
  <si>
    <t>1.08001,-77.60582</t>
  </si>
  <si>
    <t>Miriam Leon</t>
  </si>
  <si>
    <t>1.08163,-775258</t>
  </si>
  <si>
    <t>Maria Mercedes</t>
  </si>
  <si>
    <t>1.076565,-776003</t>
  </si>
  <si>
    <t>Angel Juvenal Montenegro</t>
  </si>
  <si>
    <t>Leidy Calderon</t>
  </si>
  <si>
    <t>1.08163,-775758</t>
  </si>
  <si>
    <t>Marleny Guancha</t>
  </si>
  <si>
    <t>1.08001,-776058</t>
  </si>
  <si>
    <t>Diana Elisa Barrios</t>
  </si>
  <si>
    <t>108001,-776058</t>
  </si>
  <si>
    <t>Ospina               Vereda/nariño</t>
  </si>
  <si>
    <t>Yadira Piscal</t>
  </si>
  <si>
    <t>Leon Molina Jose</t>
  </si>
  <si>
    <t>Alvaro Wilson Carrera</t>
  </si>
  <si>
    <t>Jorge Benavides</t>
  </si>
  <si>
    <t>Bernarda Leon</t>
  </si>
  <si>
    <t>Luis Alirio Carrera</t>
  </si>
  <si>
    <t>1.07311,-775948</t>
  </si>
  <si>
    <t>1.08055,-775958</t>
  </si>
  <si>
    <t>1.0816252,-77.57584</t>
  </si>
  <si>
    <t>Eufemia Regalado</t>
  </si>
  <si>
    <t>Cunchila</t>
  </si>
  <si>
    <t>1.1155728,-77.3847392</t>
  </si>
  <si>
    <t>Miguel Adolfo</t>
  </si>
  <si>
    <t>Miguel Adolfo Arevalo</t>
  </si>
  <si>
    <t>1.1155728,-77.3847292</t>
  </si>
  <si>
    <t>Leonardo</t>
  </si>
  <si>
    <t>Jhon Enriquez Patiño</t>
  </si>
  <si>
    <t>1.0816252,-775758</t>
  </si>
  <si>
    <t>1.081652, -77.57584</t>
  </si>
  <si>
    <t>William</t>
  </si>
  <si>
    <t>Hector</t>
  </si>
  <si>
    <t>Mimi Socorro Suarez</t>
  </si>
  <si>
    <t>Yostin Erazo</t>
  </si>
  <si>
    <t>1.0547455,-77.58190</t>
  </si>
  <si>
    <t>Melida</t>
  </si>
  <si>
    <t>Darwin Portilla</t>
  </si>
  <si>
    <t>1.0436048,-77.582475</t>
  </si>
  <si>
    <t>1.0429049,-77.580308</t>
  </si>
  <si>
    <t>1.0428037,-77.580308</t>
  </si>
  <si>
    <t>1.0429832,-77.579327</t>
  </si>
  <si>
    <t>Fidencio</t>
  </si>
  <si>
    <t>Humberto</t>
  </si>
  <si>
    <t>Marleny</t>
  </si>
  <si>
    <t>Nieves</t>
  </si>
  <si>
    <t>Fidencio Estrada</t>
  </si>
  <si>
    <t>Nely Patiño</t>
  </si>
  <si>
    <t>Marleny del Socorro</t>
  </si>
  <si>
    <t>Yury Riascos</t>
  </si>
  <si>
    <t>no</t>
  </si>
  <si>
    <t>Nariño</t>
  </si>
  <si>
    <t>1.055131,-77.58338</t>
  </si>
  <si>
    <t>1.05481,-7758106</t>
  </si>
  <si>
    <t>1.05525,-5788218</t>
  </si>
  <si>
    <t>1.024766631,--77.581817</t>
  </si>
  <si>
    <t>1.0269,-77.58284</t>
  </si>
  <si>
    <t>1.29087,-77.58334</t>
  </si>
  <si>
    <t>1.0308,-77.5829</t>
  </si>
  <si>
    <t>1.0523627,-77.5764</t>
  </si>
  <si>
    <t>Eliecer</t>
  </si>
  <si>
    <t>Victoria</t>
  </si>
  <si>
    <t>Leticia</t>
  </si>
  <si>
    <t>Oswaldo</t>
  </si>
  <si>
    <t>Maria</t>
  </si>
  <si>
    <t>Maria Piscal</t>
  </si>
  <si>
    <t>Socorro Minayo</t>
  </si>
  <si>
    <t>Victoria Zambrano</t>
  </si>
  <si>
    <t>Leticia Gimena</t>
  </si>
  <si>
    <t>Deyanira Bravo</t>
  </si>
  <si>
    <t>Rosa Aura Calpa</t>
  </si>
  <si>
    <t>Mimi Arevalo</t>
  </si>
  <si>
    <t>La Florida</t>
  </si>
  <si>
    <t>1.00431,-77.556236</t>
  </si>
  <si>
    <t>1.005445125,-77.5566</t>
  </si>
  <si>
    <t>1.0053956,-77.5576405</t>
  </si>
  <si>
    <t>1.0053139,-77.5589</t>
  </si>
  <si>
    <t>1.00739607,-77.559452</t>
  </si>
  <si>
    <t>1.0371488,-77.572842</t>
  </si>
  <si>
    <t>1.0363979,-77.57303</t>
  </si>
  <si>
    <t>1.036113349,-77.573483</t>
  </si>
  <si>
    <t>1.03552,-77.573396</t>
  </si>
  <si>
    <t>1.0355201,-77.5753</t>
  </si>
  <si>
    <t>Angelita Arroyo</t>
  </si>
  <si>
    <t>Josefina Jimenez</t>
  </si>
  <si>
    <t>Rosa Nasmuta</t>
  </si>
  <si>
    <t>Liliana Paola Cucas</t>
  </si>
  <si>
    <t>Roxana Isabel  Cucas</t>
  </si>
  <si>
    <t>Yeny Martinez</t>
  </si>
  <si>
    <t>Maura Luisa Moreno</t>
  </si>
  <si>
    <t>Aura Irene Aza</t>
  </si>
  <si>
    <t>Ana Julia Moreno</t>
  </si>
  <si>
    <t>Miriam Patiño Quiroz</t>
  </si>
  <si>
    <t>Josefina</t>
  </si>
  <si>
    <t>Diogenes</t>
  </si>
  <si>
    <t>Liliana</t>
  </si>
  <si>
    <t>Andres</t>
  </si>
  <si>
    <t>Sigifredo</t>
  </si>
  <si>
    <t>Guillermo</t>
  </si>
  <si>
    <t>Elmer</t>
  </si>
  <si>
    <t>Enrique</t>
  </si>
  <si>
    <t>Las Mercedes</t>
  </si>
  <si>
    <t>1.0044967,-77.5654</t>
  </si>
  <si>
    <t>Lidia</t>
  </si>
  <si>
    <t>Jose Galo Malva</t>
  </si>
  <si>
    <t>1.004084,-77.5639</t>
  </si>
  <si>
    <t xml:space="preserve">Ana </t>
  </si>
  <si>
    <t>Ana Vetulia Jurado</t>
  </si>
  <si>
    <t>1.007069,-77.56355</t>
  </si>
  <si>
    <t>Ignasio</t>
  </si>
  <si>
    <t>Fabiola Magda R</t>
  </si>
  <si>
    <t>1.0078248,-77.562212</t>
  </si>
  <si>
    <t>Maria Socorro Langino</t>
  </si>
  <si>
    <t>1.0107492,-77.56588</t>
  </si>
  <si>
    <t>Hernando</t>
  </si>
  <si>
    <t>Delfa Cortez</t>
  </si>
  <si>
    <t>1.039556,-77.571546</t>
  </si>
  <si>
    <t>Anival</t>
  </si>
  <si>
    <t>Luz Estela Moreno</t>
  </si>
  <si>
    <t>1.0389786,-77.56856</t>
  </si>
  <si>
    <t>Fany</t>
  </si>
  <si>
    <t>Franklin Zalazar</t>
  </si>
  <si>
    <t>1.0379459,-77.566945</t>
  </si>
  <si>
    <t>Servio</t>
  </si>
  <si>
    <t>Marleny Toro</t>
  </si>
  <si>
    <t>1.035476,-77.56537</t>
  </si>
  <si>
    <t>Jose</t>
  </si>
  <si>
    <t>Diana Salazar</t>
  </si>
  <si>
    <t>1.052021,-77.5763637</t>
  </si>
  <si>
    <t>Isaura Martinez</t>
  </si>
  <si>
    <t>Florida</t>
  </si>
  <si>
    <t>1.00475039,-77.5648773</t>
  </si>
  <si>
    <t>1.004380627,-77.565352</t>
  </si>
  <si>
    <t>1.0071521,-77.563189</t>
  </si>
  <si>
    <t>1.007524185,-77.56277193</t>
  </si>
  <si>
    <t>1.01346352,-77.56943764</t>
  </si>
  <si>
    <t>1.039898473,-77.5721633</t>
  </si>
  <si>
    <t>1.03489505566,-77.5730322</t>
  </si>
  <si>
    <t>1.0410134388,-77.57415085</t>
  </si>
  <si>
    <t>1.0410915716,-77.574757</t>
  </si>
  <si>
    <t>Nixon</t>
  </si>
  <si>
    <t>Luis Fernando</t>
  </si>
  <si>
    <t>Cornelio</t>
  </si>
  <si>
    <t>Rosa Helena</t>
  </si>
  <si>
    <t>Leoncio</t>
  </si>
  <si>
    <t>Olimpo</t>
  </si>
  <si>
    <t>Alfredo</t>
  </si>
  <si>
    <t>Carmen Alicia Bravo</t>
  </si>
  <si>
    <t>Candida Flor Arevalo</t>
  </si>
  <si>
    <t>Hector Orlando Morales</t>
  </si>
  <si>
    <t>Ana Julia Arciniegas</t>
  </si>
  <si>
    <t>Sandra Milena Morales</t>
  </si>
  <si>
    <t>Leoncio Guancha</t>
  </si>
  <si>
    <t>Gladis Martinez</t>
  </si>
  <si>
    <t>Mercedes Guerrero</t>
  </si>
  <si>
    <t>Maria Lucia Bravo</t>
  </si>
  <si>
    <t>San Vicente</t>
  </si>
  <si>
    <t>1.019201363,-77.527728</t>
  </si>
  <si>
    <t>1.02023033,-77.525675</t>
  </si>
  <si>
    <t>1.020668673,-77.525852</t>
  </si>
  <si>
    <t>1.021252449,-77.5256023</t>
  </si>
  <si>
    <t>1.026859555,-77.54876807</t>
  </si>
  <si>
    <t>1.02714809,-77.552567</t>
  </si>
  <si>
    <t>1.0549532,-77.5436413</t>
  </si>
  <si>
    <t>1.0256980,-77.547419</t>
  </si>
  <si>
    <t>San Jose</t>
  </si>
  <si>
    <t>Lixio</t>
  </si>
  <si>
    <t>lixio Enrique Erazo</t>
  </si>
  <si>
    <t>Rosa</t>
  </si>
  <si>
    <t>Luis</t>
  </si>
  <si>
    <t>Alonso</t>
  </si>
  <si>
    <t>Nestor</t>
  </si>
  <si>
    <t>Alberto</t>
  </si>
  <si>
    <t>Jose Arevalo</t>
  </si>
  <si>
    <t>Beatriz Morillo</t>
  </si>
  <si>
    <t>Luz Mary Benavides</t>
  </si>
  <si>
    <t>Jose Luis Zambrano</t>
  </si>
  <si>
    <t>Nestor Ivan Zambrano</t>
  </si>
  <si>
    <t>Maria Virginia Ipiales</t>
  </si>
  <si>
    <t>Flor Alba Arias</t>
  </si>
  <si>
    <t>Centro Educativo San Jose</t>
  </si>
  <si>
    <t>1.0161203,-77.527029</t>
  </si>
  <si>
    <t>1.01767028,-77.526598</t>
  </si>
  <si>
    <t>1.01497111,-77.522190</t>
  </si>
  <si>
    <t>1.01711405,-77.525234</t>
  </si>
  <si>
    <t>1.0253309,-77.546379</t>
  </si>
  <si>
    <t>1.01612030,-77.527029</t>
  </si>
  <si>
    <t>Milton</t>
  </si>
  <si>
    <t>Alvaro</t>
  </si>
  <si>
    <t>Franklin</t>
  </si>
  <si>
    <t>Gilberto</t>
  </si>
  <si>
    <t>Jose Humberto</t>
  </si>
  <si>
    <t>Carlos</t>
  </si>
  <si>
    <t>Gladis Iguad</t>
  </si>
  <si>
    <t>Enna Pantoja</t>
  </si>
  <si>
    <t>Franklin Iguad</t>
  </si>
  <si>
    <t>Gilberto Campaña</t>
  </si>
  <si>
    <t>Humberto Erazo</t>
  </si>
  <si>
    <t>Nancy Narvaez</t>
  </si>
  <si>
    <t>Veronica Trejo</t>
  </si>
  <si>
    <t>Bertha Ortega</t>
  </si>
  <si>
    <t>El Manzano</t>
  </si>
  <si>
    <t>1.016288,-77.5245</t>
  </si>
  <si>
    <t>1.0156582,-77.5236</t>
  </si>
  <si>
    <t>1.016269,-77.5215</t>
  </si>
  <si>
    <t>1.018409,-77.525794</t>
  </si>
  <si>
    <t>1.0265333,-77.5456596</t>
  </si>
  <si>
    <t>1.023751678,-77.545236</t>
  </si>
  <si>
    <t>1.055971,-77.53924888</t>
  </si>
  <si>
    <t>1.0554274,-77.5348221</t>
  </si>
  <si>
    <t>Galo</t>
  </si>
  <si>
    <t>Lorena Pantoja</t>
  </si>
  <si>
    <t>Maria Murillo</t>
  </si>
  <si>
    <t>Zoila</t>
  </si>
  <si>
    <t>Zoila Rosa Tulcan</t>
  </si>
  <si>
    <t>Sandra Ojeda</t>
  </si>
  <si>
    <t>Centro Educativo San Vicente</t>
  </si>
  <si>
    <t>Rosa Erazo</t>
  </si>
  <si>
    <t>Pedro Antonio Erazo</t>
  </si>
  <si>
    <t>Alejandra Mata</t>
  </si>
  <si>
    <t>Segundo</t>
  </si>
  <si>
    <t>Abelino</t>
  </si>
  <si>
    <t>Abelino Rojas</t>
  </si>
  <si>
    <t>Imues</t>
  </si>
  <si>
    <t>1054004,-77.49612</t>
  </si>
  <si>
    <t>Maria Helena Tello</t>
  </si>
  <si>
    <t>vereda Camuestes</t>
  </si>
  <si>
    <t>1053661-77.49676</t>
  </si>
  <si>
    <t>105479-77.49650</t>
  </si>
  <si>
    <t>111377,-775284</t>
  </si>
  <si>
    <t>111292,-775275</t>
  </si>
  <si>
    <t>111318,-775268</t>
  </si>
  <si>
    <t>11135828,-7752699</t>
  </si>
  <si>
    <t>111034,-7752184</t>
  </si>
  <si>
    <t>1055770,-774955</t>
  </si>
  <si>
    <t>105555,-7749599</t>
  </si>
  <si>
    <t>105465,-774956</t>
  </si>
  <si>
    <t>10556,-7749562</t>
  </si>
  <si>
    <t>Jose David</t>
  </si>
  <si>
    <t>Yedid</t>
  </si>
  <si>
    <t>Patricia Morales</t>
  </si>
  <si>
    <t>Heraldo</t>
  </si>
  <si>
    <t>Heraldo Rosero</t>
  </si>
  <si>
    <t>Julio</t>
  </si>
  <si>
    <t>Maura Tobar</t>
  </si>
  <si>
    <t>Marina</t>
  </si>
  <si>
    <t>Marina Romo</t>
  </si>
  <si>
    <t>Maria Isabel Acosta</t>
  </si>
  <si>
    <t>Aurina</t>
  </si>
  <si>
    <t>Aurina Benavides</t>
  </si>
  <si>
    <t>Variedades Enar</t>
  </si>
  <si>
    <t>Ines Raquel Erazo</t>
  </si>
  <si>
    <t>Granero y Rest. Los Andes</t>
  </si>
  <si>
    <t>Libardo Erazo</t>
  </si>
  <si>
    <t>Tienda Imues</t>
  </si>
  <si>
    <t>Luz Maria Yaluzan</t>
  </si>
  <si>
    <t>Alcaldia Municipal De Imues</t>
  </si>
  <si>
    <t>Alba Lucia Sanchez</t>
  </si>
  <si>
    <t>Gerardo</t>
  </si>
  <si>
    <t>Ligia Melo</t>
  </si>
  <si>
    <t>1024950,-774664</t>
  </si>
  <si>
    <t>correg.pilcuan la recta</t>
  </si>
  <si>
    <t>10262243,-7746656</t>
  </si>
  <si>
    <t>10297631,-7746623</t>
  </si>
  <si>
    <t>1032518,-7746557</t>
  </si>
  <si>
    <t>Bernardo</t>
  </si>
  <si>
    <t>Bernardo Valencia</t>
  </si>
  <si>
    <t>Maria Victoria Aza</t>
  </si>
  <si>
    <t>Julio Mejia</t>
  </si>
  <si>
    <t>correg. El Pedregal</t>
  </si>
  <si>
    <t>10502582,-7745276</t>
  </si>
  <si>
    <t>10519277,-774524</t>
  </si>
  <si>
    <t>10507511,-774536</t>
  </si>
  <si>
    <t>10507262,-7745351</t>
  </si>
  <si>
    <t>1050727,-7745227</t>
  </si>
  <si>
    <t>1052254,-7745341</t>
  </si>
  <si>
    <t>Bolivar</t>
  </si>
  <si>
    <t>Bolivar Leon Ordoñez</t>
  </si>
  <si>
    <t>Edgar</t>
  </si>
  <si>
    <t>Edgar Vacca</t>
  </si>
  <si>
    <t>Carlos Arturo Tello</t>
  </si>
  <si>
    <t>Blanca Tobar</t>
  </si>
  <si>
    <t>Cafeteria el Turista</t>
  </si>
  <si>
    <t>Jhoana Lucano</t>
  </si>
  <si>
    <t>Inst. Ed.Tec Jesus grn Pder</t>
  </si>
  <si>
    <t>Aura Burbano</t>
  </si>
  <si>
    <t>Camuestes</t>
  </si>
  <si>
    <t>pilcuan la Recta</t>
  </si>
  <si>
    <t>105860,-774933</t>
  </si>
  <si>
    <t>Policia Imues</t>
  </si>
  <si>
    <t>Oscar Villota</t>
  </si>
  <si>
    <t>1056644,-774952</t>
  </si>
  <si>
    <t>Venta de Horatlizas</t>
  </si>
  <si>
    <t>Maria Isaura Mora</t>
  </si>
  <si>
    <t>1055597,-774959</t>
  </si>
  <si>
    <t>Tienda</t>
  </si>
  <si>
    <t>Alfonso Arciniegas</t>
  </si>
  <si>
    <t>1056084,-774966</t>
  </si>
  <si>
    <t>Heladeria Antojos</t>
  </si>
  <si>
    <t>Nelcy Erazo</t>
  </si>
  <si>
    <t>105610,-774968</t>
  </si>
  <si>
    <t>Granero Buena Amistad</t>
  </si>
  <si>
    <t>Aurelio Nandar</t>
  </si>
  <si>
    <t>105678,-774953</t>
  </si>
  <si>
    <t>Cesar</t>
  </si>
  <si>
    <t>Cesar Mora</t>
  </si>
  <si>
    <t>105658,-7749740</t>
  </si>
  <si>
    <t>Florencio</t>
  </si>
  <si>
    <t>Karina Ruano</t>
  </si>
  <si>
    <t>111435,-775290</t>
  </si>
  <si>
    <t>Vicente</t>
  </si>
  <si>
    <t>Vicente Pantoja</t>
  </si>
  <si>
    <t>111195,-775275</t>
  </si>
  <si>
    <t>Gilberto Vivas</t>
  </si>
  <si>
    <t>111367,-775251</t>
  </si>
  <si>
    <t>James Bastidas</t>
  </si>
  <si>
    <t>111380,-7752641</t>
  </si>
  <si>
    <t>Manuel</t>
  </si>
  <si>
    <t>Jorge Bastidas</t>
  </si>
  <si>
    <t>111070,-77525</t>
  </si>
  <si>
    <t>Blanca Meza</t>
  </si>
  <si>
    <t>102789,-774684</t>
  </si>
  <si>
    <t>Elena</t>
  </si>
  <si>
    <t>Elena Roque</t>
  </si>
  <si>
    <t>102678,-77467</t>
  </si>
  <si>
    <t>Martha</t>
  </si>
  <si>
    <t>Martha Chacon</t>
  </si>
  <si>
    <t>El Pedregal</t>
  </si>
  <si>
    <t>104912,-774527</t>
  </si>
  <si>
    <t>Henrry</t>
  </si>
  <si>
    <t>Ilisa Perez</t>
  </si>
  <si>
    <t>105046,-774533</t>
  </si>
  <si>
    <t>Josefina Zambrano</t>
  </si>
  <si>
    <t>Maria Lucano</t>
  </si>
  <si>
    <t>Richard</t>
  </si>
  <si>
    <t>Monica pantoja</t>
  </si>
  <si>
    <t>Mauricio</t>
  </si>
  <si>
    <t>Oneida Bastidas</t>
  </si>
  <si>
    <t>Tienda el Mirador</t>
  </si>
  <si>
    <t>Rosalba</t>
  </si>
  <si>
    <t>Restaurante la Fonda</t>
  </si>
  <si>
    <t>John Benavides</t>
  </si>
  <si>
    <t>Cent.Edu.Pilcuan La Recta</t>
  </si>
  <si>
    <t>Mireya Rosero</t>
  </si>
  <si>
    <t>105179,-774530</t>
  </si>
  <si>
    <t>105091,-774518</t>
  </si>
  <si>
    <t>105127,-774517</t>
  </si>
  <si>
    <t>104909,-774530</t>
  </si>
  <si>
    <t>104900,-774530</t>
  </si>
  <si>
    <t>1027778,-7746681</t>
  </si>
  <si>
    <t>1058606,-774933</t>
  </si>
  <si>
    <t>Colegio Maria Luz</t>
  </si>
  <si>
    <t>Edgar Igua</t>
  </si>
  <si>
    <t>Oliver</t>
  </si>
  <si>
    <t>Maria Roque</t>
  </si>
  <si>
    <t>Julio Luciano</t>
  </si>
  <si>
    <t>Carmen</t>
  </si>
  <si>
    <t>Maria Tobar</t>
  </si>
  <si>
    <t>11175,-7738012</t>
  </si>
  <si>
    <t>1115546,-773847</t>
  </si>
  <si>
    <t>1115546,-7738472</t>
  </si>
  <si>
    <t>11110723,-775199</t>
  </si>
  <si>
    <t>Edgar Madroñero</t>
  </si>
  <si>
    <t>Jesus Moreno</t>
  </si>
  <si>
    <t>Pedro</t>
  </si>
  <si>
    <t>Dulia Janeth Narvaez</t>
  </si>
  <si>
    <t>Tienda Bario</t>
  </si>
  <si>
    <t>Carlos Hurtado</t>
  </si>
  <si>
    <t>Tienda Barrio</t>
  </si>
  <si>
    <t>Teresa Pantoja</t>
  </si>
  <si>
    <t>Papeleria Libertad</t>
  </si>
  <si>
    <t>Adriana Rosero</t>
  </si>
  <si>
    <t xml:space="preserve">Correg.Pilcuan </t>
  </si>
  <si>
    <t>Correg. Pilcuan</t>
  </si>
  <si>
    <t>Correg.Pedregal</t>
  </si>
  <si>
    <t>1024755,-774668</t>
  </si>
  <si>
    <t>102590,-7746670</t>
  </si>
  <si>
    <t>1029451,-774662</t>
  </si>
  <si>
    <t>10313400,-774660</t>
  </si>
  <si>
    <t>1049904,-774535</t>
  </si>
  <si>
    <t>Claudio</t>
  </si>
  <si>
    <t>Magali Revelo</t>
  </si>
  <si>
    <t>Rosa Aura Jural</t>
  </si>
  <si>
    <t>Isabel Gomez</t>
  </si>
  <si>
    <t>Regulo</t>
  </si>
  <si>
    <t>Lidia Pascuasa</t>
  </si>
  <si>
    <t>Diana de la Cruz</t>
  </si>
  <si>
    <t>10518338,-774523</t>
  </si>
  <si>
    <t>1050567,-774533</t>
  </si>
  <si>
    <t>10504326,-774538</t>
  </si>
  <si>
    <t>10499248,-7745434</t>
  </si>
  <si>
    <t>1050794,-7745232</t>
  </si>
  <si>
    <t>1051165,-7745313</t>
  </si>
  <si>
    <t>Jonathan</t>
  </si>
  <si>
    <t>Rosa Basante</t>
  </si>
  <si>
    <t>Aramita Burbano</t>
  </si>
  <si>
    <t>Jose Ramos</t>
  </si>
  <si>
    <t>Tienda Verduras</t>
  </si>
  <si>
    <t>Edgar Tobar</t>
  </si>
  <si>
    <t>Rest.el Rincon de los Paisas</t>
  </si>
  <si>
    <t>Alber Matabajoy</t>
  </si>
  <si>
    <t>Puesto salud Santiago Apost</t>
  </si>
  <si>
    <t>Yolanda Nandar</t>
  </si>
  <si>
    <t>Correg.Santa Ana</t>
  </si>
  <si>
    <t>Vereda Imbued</t>
  </si>
  <si>
    <t>Tablet</t>
  </si>
  <si>
    <t>Olga</t>
  </si>
  <si>
    <t>Olga Rodriguez</t>
  </si>
  <si>
    <t>Jhony</t>
  </si>
  <si>
    <t>Jhony Pantoja</t>
  </si>
  <si>
    <t>Ramiro</t>
  </si>
  <si>
    <t>Andrea Bastidas</t>
  </si>
  <si>
    <t>Alirio</t>
  </si>
  <si>
    <t>Maria Evelia Bolaños</t>
  </si>
  <si>
    <t>Clara</t>
  </si>
  <si>
    <t>Clara Elina Basante</t>
  </si>
  <si>
    <t>Rafael</t>
  </si>
  <si>
    <t>Isabel Sanchez</t>
  </si>
  <si>
    <t>Pastora</t>
  </si>
  <si>
    <t>Pastora Realpe</t>
  </si>
  <si>
    <t xml:space="preserve">Jaime </t>
  </si>
  <si>
    <t>Fanny Bastidas</t>
  </si>
  <si>
    <t>Monica Bastidas</t>
  </si>
  <si>
    <t>Nemesio</t>
  </si>
  <si>
    <t>Etelvina Izquierdo</t>
  </si>
  <si>
    <t>Efrain</t>
  </si>
  <si>
    <t>Efrain Muriel</t>
  </si>
  <si>
    <t>Oligario</t>
  </si>
  <si>
    <t>Oligario Villota</t>
  </si>
  <si>
    <t>Lucio</t>
  </si>
  <si>
    <t>Piedad Villota</t>
  </si>
  <si>
    <t>Alfonso</t>
  </si>
  <si>
    <t>Eperanza Villota</t>
  </si>
  <si>
    <t>Santa Ana</t>
  </si>
  <si>
    <t>Imbuet</t>
  </si>
  <si>
    <t>Santa Rosa</t>
  </si>
  <si>
    <t>Miryam</t>
  </si>
  <si>
    <t>Adriana</t>
  </si>
  <si>
    <t>Jesus</t>
  </si>
  <si>
    <t>Jhoana</t>
  </si>
  <si>
    <t>Erasmo</t>
  </si>
  <si>
    <t>Guido</t>
  </si>
  <si>
    <t>liliana</t>
  </si>
  <si>
    <t>Jacob</t>
  </si>
  <si>
    <t>Wilson</t>
  </si>
  <si>
    <t>Miriam Rodriguez</t>
  </si>
  <si>
    <t>Maria Villavicencio</t>
  </si>
  <si>
    <t>Adriana Villavicencio</t>
  </si>
  <si>
    <t>Luceli Pantoja</t>
  </si>
  <si>
    <t>Manuel Benavides</t>
  </si>
  <si>
    <t>Maria Bolaños</t>
  </si>
  <si>
    <t>Elma Sanchez</t>
  </si>
  <si>
    <t>Guido Erazo</t>
  </si>
  <si>
    <t>Hector Arciniegas</t>
  </si>
  <si>
    <t>Jacob España</t>
  </si>
  <si>
    <t>Maria Perez</t>
  </si>
  <si>
    <t>Alvaro Tello</t>
  </si>
  <si>
    <t>Socorro Bolaños</t>
  </si>
  <si>
    <t>Wilson Villota</t>
  </si>
  <si>
    <t>Marina Lucano</t>
  </si>
  <si>
    <t>Tienda Veredal</t>
  </si>
  <si>
    <t>Tienda Santa Rosa</t>
  </si>
  <si>
    <t>Carniceria</t>
  </si>
  <si>
    <t>Maria Pascuasa</t>
  </si>
  <si>
    <t>Sandra Igua</t>
  </si>
  <si>
    <t>Jose Perez</t>
  </si>
  <si>
    <t>Rosa Lucano</t>
  </si>
  <si>
    <t>Olga Lucano</t>
  </si>
  <si>
    <t>Vanesa Lucano</t>
  </si>
  <si>
    <t>Luz Nandar</t>
  </si>
  <si>
    <t>Diana Lagos</t>
  </si>
  <si>
    <t>Gloria Narvaez</t>
  </si>
  <si>
    <t>Clara Castellano</t>
  </si>
  <si>
    <t>Emilio Bastidas</t>
  </si>
  <si>
    <t>El Tablon</t>
  </si>
  <si>
    <t>7272672</t>
  </si>
  <si>
    <t>7272667</t>
  </si>
  <si>
    <t>7272669</t>
  </si>
  <si>
    <t>7272682</t>
  </si>
  <si>
    <t>7272649</t>
  </si>
  <si>
    <t>7272652</t>
  </si>
  <si>
    <t>7272660</t>
  </si>
  <si>
    <t>Mariel A. Legarda</t>
  </si>
  <si>
    <t>Luis A. Castellano</t>
  </si>
  <si>
    <t>Luis G. Chavez</t>
  </si>
  <si>
    <t>Benjamin</t>
  </si>
  <si>
    <t>Luis Gerardo</t>
  </si>
  <si>
    <t>Luis Antonio</t>
  </si>
  <si>
    <t>Manuel Cortéz</t>
  </si>
  <si>
    <t>Ladrillera</t>
  </si>
  <si>
    <t>Maria Rosalina Arciniegas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</si>
</sst>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4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10" xfId="0" applyBorder="1" applyProtection="1"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725</c:v>
                </c:pt>
                <c:pt idx="1">
                  <c:v>726</c:v>
                </c:pt>
                <c:pt idx="2">
                  <c:v>727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5824"/>
        <c:axId val="94687616"/>
      </c:barChart>
      <c:catAx>
        <c:axId val="94685824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94687616"/>
        <c:crosses val="autoZero"/>
        <c:auto val="1"/>
        <c:lblAlgn val="ctr"/>
        <c:lblOffset val="100"/>
        <c:noMultiLvlLbl val="0"/>
      </c:catAx>
      <c:valAx>
        <c:axId val="9468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8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197</c:v>
                </c:pt>
                <c:pt idx="1">
                  <c:v>23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4" zoomScale="124" zoomScaleNormal="124" workbookViewId="0">
      <selection activeCell="A18" sqref="A18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8" t="s">
        <v>107</v>
      </c>
      <c r="E3" s="169"/>
      <c r="F3" s="2" t="s">
        <v>53</v>
      </c>
      <c r="G3" s="168" t="s">
        <v>109</v>
      </c>
      <c r="H3" s="170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108</v>
      </c>
      <c r="E5" s="171" t="s">
        <v>76</v>
      </c>
      <c r="F5" s="172"/>
      <c r="G5" s="168" t="s">
        <v>110</v>
      </c>
      <c r="H5" s="170"/>
    </row>
    <row r="6" spans="2:8" x14ac:dyDescent="0.2">
      <c r="C6" s="177"/>
      <c r="D6" s="178"/>
      <c r="E6" s="178"/>
      <c r="F6" s="178"/>
      <c r="G6" s="178"/>
      <c r="H6" s="179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5" t="s">
        <v>5</v>
      </c>
      <c r="H8" s="176"/>
    </row>
    <row r="9" spans="2:8" x14ac:dyDescent="0.2">
      <c r="B9" s="150">
        <f>E9</f>
        <v>725</v>
      </c>
      <c r="C9" s="110">
        <v>1</v>
      </c>
      <c r="D9" s="152" t="s">
        <v>111</v>
      </c>
      <c r="E9" s="153">
        <v>725</v>
      </c>
      <c r="F9" s="111" t="str">
        <f>+CONCATENATE("CR",D5)</f>
        <v>CR07</v>
      </c>
      <c r="G9" s="173"/>
      <c r="H9" s="174"/>
    </row>
    <row r="10" spans="2:8" x14ac:dyDescent="0.2">
      <c r="B10" s="150">
        <f t="shared" ref="B10:B14" si="0">E10</f>
        <v>726</v>
      </c>
      <c r="C10" s="110">
        <v>2</v>
      </c>
      <c r="D10" s="152" t="s">
        <v>112</v>
      </c>
      <c r="E10" s="153">
        <v>726</v>
      </c>
      <c r="F10" s="112" t="s">
        <v>47</v>
      </c>
      <c r="G10" s="175" t="s">
        <v>5</v>
      </c>
      <c r="H10" s="176"/>
    </row>
    <row r="11" spans="2:8" x14ac:dyDescent="0.2">
      <c r="B11" s="150">
        <f t="shared" si="0"/>
        <v>727</v>
      </c>
      <c r="C11" s="110">
        <v>3</v>
      </c>
      <c r="D11" s="152" t="s">
        <v>113</v>
      </c>
      <c r="E11" s="153">
        <v>727</v>
      </c>
      <c r="F11" s="111" t="str">
        <f>+CONCATENATE("DT",D5)</f>
        <v>DT07</v>
      </c>
      <c r="G11" s="173"/>
      <c r="H11" s="174"/>
    </row>
    <row r="12" spans="2:8" x14ac:dyDescent="0.2">
      <c r="B12" s="150">
        <f t="shared" si="0"/>
        <v>0</v>
      </c>
      <c r="C12" s="110">
        <v>4</v>
      </c>
      <c r="D12" s="152"/>
      <c r="E12" s="153"/>
      <c r="F12" s="80"/>
      <c r="G12" s="80"/>
      <c r="H12" s="23"/>
    </row>
    <row r="13" spans="2:8" x14ac:dyDescent="0.2">
      <c r="B13" s="150">
        <f t="shared" si="0"/>
        <v>0</v>
      </c>
      <c r="C13" s="110"/>
      <c r="D13" s="152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opLeftCell="P1" zoomScale="85" zoomScaleNormal="85" workbookViewId="0">
      <pane ySplit="8" topLeftCell="A237" activePane="bottomLeft" state="frozen"/>
      <selection sqref="A1:XFD1048576"/>
      <selection pane="bottomLeft" activeCell="Z242" sqref="Z242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90" t="s">
        <v>78</v>
      </c>
      <c r="M2" s="190"/>
      <c r="N2" s="190"/>
      <c r="O2" s="190"/>
      <c r="P2" s="190"/>
      <c r="Q2" s="190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84" t="str">
        <f>+GRUPO!G5</f>
        <v>William Harvey Burbano</v>
      </c>
      <c r="T3" s="185"/>
      <c r="U3" s="185"/>
      <c r="V3" s="185"/>
      <c r="W3" s="186"/>
      <c r="X3" s="182" t="str">
        <f>+GRUPO!D5</f>
        <v>07</v>
      </c>
      <c r="Y3" s="183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84" t="str">
        <f>+GRUPO!D3</f>
        <v>SABANA</v>
      </c>
      <c r="N5" s="186"/>
      <c r="O5" s="2" t="s">
        <v>19</v>
      </c>
      <c r="P5" s="184" t="str">
        <f>+GRUPO!G3</f>
        <v>Imués, Ospìna</v>
      </c>
      <c r="Q5" s="186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200" t="s">
        <v>39</v>
      </c>
      <c r="T6" s="41" t="s">
        <v>40</v>
      </c>
      <c r="U6" s="193" t="s">
        <v>38</v>
      </c>
      <c r="V6" s="194"/>
      <c r="W6" s="194"/>
      <c r="X6" s="194"/>
      <c r="Y6" s="195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88" t="s">
        <v>1</v>
      </c>
      <c r="J7" s="199"/>
      <c r="K7" s="189"/>
      <c r="L7" s="188" t="s">
        <v>3</v>
      </c>
      <c r="M7" s="189"/>
      <c r="N7" s="164" t="s">
        <v>4</v>
      </c>
      <c r="O7" s="164" t="s">
        <v>89</v>
      </c>
      <c r="P7" s="164" t="s">
        <v>5</v>
      </c>
      <c r="Q7" s="164" t="s">
        <v>5</v>
      </c>
      <c r="R7" s="191" t="s">
        <v>106</v>
      </c>
      <c r="S7" s="201"/>
      <c r="T7" s="161" t="s">
        <v>20</v>
      </c>
      <c r="U7" s="188" t="s">
        <v>70</v>
      </c>
      <c r="V7" s="199"/>
      <c r="W7" s="199"/>
      <c r="X7" s="199"/>
      <c r="Y7" s="189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88" t="s">
        <v>10</v>
      </c>
      <c r="K8" s="189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2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2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0">
        <v>41431</v>
      </c>
      <c r="K9" s="181"/>
      <c r="L9" s="143" t="s">
        <v>114</v>
      </c>
      <c r="M9" s="143" t="s">
        <v>115</v>
      </c>
      <c r="N9" s="157">
        <v>7262602</v>
      </c>
      <c r="O9" s="144" t="s">
        <v>116</v>
      </c>
      <c r="P9" s="143" t="s">
        <v>117</v>
      </c>
      <c r="Q9" s="143" t="s">
        <v>117</v>
      </c>
      <c r="R9" s="143">
        <v>3125381155</v>
      </c>
      <c r="S9" s="143">
        <v>2</v>
      </c>
      <c r="T9" s="38" t="str">
        <f>+VLOOKUP(S9,GRUPO!$C$9:$D$15,2,FALSE)</f>
        <v>Claudia Vivian Zambrano Pantoja</v>
      </c>
      <c r="U9" s="143">
        <v>1</v>
      </c>
      <c r="V9" s="143"/>
      <c r="W9" s="143"/>
      <c r="X9" s="143"/>
      <c r="Y9" s="143"/>
      <c r="Z9" s="147"/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2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0">
        <v>41431</v>
      </c>
      <c r="K10" s="181"/>
      <c r="L10" s="143" t="s">
        <v>114</v>
      </c>
      <c r="M10" s="143" t="s">
        <v>115</v>
      </c>
      <c r="N10" s="157">
        <v>7262550</v>
      </c>
      <c r="O10" s="144" t="s">
        <v>118</v>
      </c>
      <c r="P10" s="143" t="s">
        <v>121</v>
      </c>
      <c r="Q10" s="143" t="s">
        <v>121</v>
      </c>
      <c r="R10" s="143">
        <v>3174538373</v>
      </c>
      <c r="S10" s="143">
        <v>2</v>
      </c>
      <c r="T10" s="38" t="str">
        <f>+VLOOKUP(S10,GRUPO!$C$9:$D$15,2,FALSE)</f>
        <v>Claudia Vivian Zambrano Pantoja</v>
      </c>
      <c r="U10" s="143">
        <v>1</v>
      </c>
      <c r="V10" s="143"/>
      <c r="W10" s="143"/>
      <c r="X10" s="143"/>
      <c r="Y10" s="143"/>
      <c r="Z10" s="147"/>
    </row>
    <row r="11" spans="1:26" ht="24.95" customHeight="1" x14ac:dyDescent="0.2">
      <c r="A11" s="26">
        <f t="shared" si="0"/>
        <v>3</v>
      </c>
      <c r="B11" s="26">
        <f t="shared" si="1"/>
        <v>2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0">
        <v>41431</v>
      </c>
      <c r="K11" s="181"/>
      <c r="L11" s="143" t="s">
        <v>114</v>
      </c>
      <c r="M11" s="143" t="s">
        <v>115</v>
      </c>
      <c r="N11" s="157">
        <v>7262534</v>
      </c>
      <c r="O11" s="144" t="s">
        <v>119</v>
      </c>
      <c r="P11" s="143" t="s">
        <v>122</v>
      </c>
      <c r="Q11" s="143" t="s">
        <v>122</v>
      </c>
      <c r="R11" s="143">
        <v>3163685880</v>
      </c>
      <c r="S11" s="143">
        <v>2</v>
      </c>
      <c r="T11" s="38" t="str">
        <f>+VLOOKUP(S11,GRUPO!$C$9:$D$15,2,FALSE)</f>
        <v>Claudia Vivian Zambrano Pantoja</v>
      </c>
      <c r="U11" s="143">
        <v>1</v>
      </c>
      <c r="V11" s="143"/>
      <c r="W11" s="143"/>
      <c r="X11" s="143"/>
      <c r="Y11" s="143"/>
      <c r="Z11" s="147"/>
    </row>
    <row r="12" spans="1:26" ht="24.95" customHeight="1" x14ac:dyDescent="0.2">
      <c r="A12" s="26">
        <f t="shared" si="0"/>
        <v>4</v>
      </c>
      <c r="B12" s="26">
        <f t="shared" si="1"/>
        <v>2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0">
        <v>41431</v>
      </c>
      <c r="K12" s="181"/>
      <c r="L12" s="143" t="s">
        <v>114</v>
      </c>
      <c r="M12" s="143" t="s">
        <v>115</v>
      </c>
      <c r="N12" s="157">
        <v>7262568</v>
      </c>
      <c r="O12" s="144" t="s">
        <v>118</v>
      </c>
      <c r="P12" s="143" t="s">
        <v>123</v>
      </c>
      <c r="Q12" s="143" t="s">
        <v>123</v>
      </c>
      <c r="R12" s="143">
        <v>3116223468</v>
      </c>
      <c r="S12" s="143">
        <v>2</v>
      </c>
      <c r="T12" s="38" t="str">
        <f>+VLOOKUP(S12,GRUPO!$C$9:$D$15,2,FALSE)</f>
        <v>Claudia Vivian Zambrano Pantoja</v>
      </c>
      <c r="U12" s="143">
        <v>1</v>
      </c>
      <c r="V12" s="143"/>
      <c r="W12" s="143"/>
      <c r="X12" s="143"/>
      <c r="Y12" s="143"/>
      <c r="Z12" s="147"/>
    </row>
    <row r="13" spans="1:26" ht="24.95" customHeight="1" x14ac:dyDescent="0.2">
      <c r="A13" s="26">
        <f t="shared" si="0"/>
        <v>5</v>
      </c>
      <c r="B13" s="26">
        <f t="shared" si="1"/>
        <v>2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0">
        <v>41431</v>
      </c>
      <c r="K13" s="181"/>
      <c r="L13" s="143" t="s">
        <v>114</v>
      </c>
      <c r="M13" s="143" t="s">
        <v>115</v>
      </c>
      <c r="N13" s="157">
        <v>7262586</v>
      </c>
      <c r="O13" s="144" t="s">
        <v>120</v>
      </c>
      <c r="P13" s="143" t="s">
        <v>124</v>
      </c>
      <c r="Q13" s="143" t="s">
        <v>124</v>
      </c>
      <c r="R13" s="143">
        <v>3172440378</v>
      </c>
      <c r="S13" s="143">
        <v>2</v>
      </c>
      <c r="T13" s="38" t="str">
        <f>+VLOOKUP(S13,GRUPO!$C$9:$D$15,2,FALSE)</f>
        <v>Claudia Vivian Zambrano Pantoja</v>
      </c>
      <c r="U13" s="143">
        <v>1</v>
      </c>
      <c r="V13" s="143"/>
      <c r="W13" s="143"/>
      <c r="X13" s="143"/>
      <c r="Y13" s="143"/>
      <c r="Z13" s="147"/>
    </row>
    <row r="14" spans="1:26" ht="24.95" customHeight="1" x14ac:dyDescent="0.2">
      <c r="A14" s="26">
        <f t="shared" si="0"/>
        <v>6</v>
      </c>
      <c r="B14" s="26">
        <f t="shared" si="1"/>
        <v>2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0">
        <v>41431</v>
      </c>
      <c r="K14" s="181"/>
      <c r="L14" s="143" t="s">
        <v>114</v>
      </c>
      <c r="M14" s="143" t="s">
        <v>115</v>
      </c>
      <c r="N14" s="157">
        <v>7262618</v>
      </c>
      <c r="O14" s="144" t="s">
        <v>125</v>
      </c>
      <c r="P14" s="143" t="s">
        <v>126</v>
      </c>
      <c r="Q14" s="143" t="s">
        <v>126</v>
      </c>
      <c r="R14" s="143">
        <v>3154223876</v>
      </c>
      <c r="S14" s="143">
        <v>2</v>
      </c>
      <c r="T14" s="38" t="str">
        <f>+VLOOKUP(S14,GRUPO!$C$9:$D$15,2,FALSE)</f>
        <v>Claudia Vivian Zambrano Pantoja</v>
      </c>
      <c r="U14" s="143">
        <v>1</v>
      </c>
      <c r="V14" s="143"/>
      <c r="W14" s="143"/>
      <c r="X14" s="143"/>
      <c r="Y14" s="143"/>
      <c r="Z14" s="147"/>
    </row>
    <row r="15" spans="1:26" ht="24.95" customHeight="1" x14ac:dyDescent="0.2">
      <c r="A15" s="26">
        <f t="shared" si="0"/>
        <v>7</v>
      </c>
      <c r="B15" s="26">
        <f t="shared" si="1"/>
        <v>1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0">
        <v>41431</v>
      </c>
      <c r="K15" s="181"/>
      <c r="L15" s="143" t="s">
        <v>114</v>
      </c>
      <c r="M15" s="143" t="s">
        <v>115</v>
      </c>
      <c r="N15" s="157">
        <v>7252516</v>
      </c>
      <c r="O15" s="144" t="s">
        <v>127</v>
      </c>
      <c r="P15" s="143" t="s">
        <v>132</v>
      </c>
      <c r="Q15" s="143" t="s">
        <v>132</v>
      </c>
      <c r="R15" s="143"/>
      <c r="S15" s="143">
        <v>1</v>
      </c>
      <c r="T15" s="38" t="str">
        <f>+VLOOKUP(S15,GRUPO!$C$9:$D$15,2,FALSE)</f>
        <v>Romer Orlando Pantoja Cuasquén</v>
      </c>
      <c r="U15" s="143">
        <v>1</v>
      </c>
      <c r="V15" s="143"/>
      <c r="W15" s="143"/>
      <c r="X15" s="143"/>
      <c r="Y15" s="143"/>
      <c r="Z15" s="147"/>
    </row>
    <row r="16" spans="1:26" ht="24.95" customHeight="1" x14ac:dyDescent="0.2">
      <c r="A16" s="26">
        <f t="shared" si="0"/>
        <v>8</v>
      </c>
      <c r="B16" s="26">
        <f t="shared" si="1"/>
        <v>1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0">
        <v>41431</v>
      </c>
      <c r="K16" s="181"/>
      <c r="L16" s="143" t="s">
        <v>114</v>
      </c>
      <c r="M16" s="143" t="s">
        <v>115</v>
      </c>
      <c r="N16" s="157">
        <v>7252487</v>
      </c>
      <c r="O16" s="144" t="s">
        <v>128</v>
      </c>
      <c r="P16" s="143" t="s">
        <v>133</v>
      </c>
      <c r="Q16" s="143" t="s">
        <v>133</v>
      </c>
      <c r="R16" s="143"/>
      <c r="S16" s="143">
        <v>1</v>
      </c>
      <c r="T16" s="38" t="str">
        <f>+VLOOKUP(S16,GRUPO!$C$9:$D$15,2,FALSE)</f>
        <v>Romer Orlando Pantoja Cuasquén</v>
      </c>
      <c r="U16" s="143">
        <v>1</v>
      </c>
      <c r="V16" s="143"/>
      <c r="W16" s="143"/>
      <c r="X16" s="143"/>
      <c r="Y16" s="143"/>
      <c r="Z16" s="147"/>
    </row>
    <row r="17" spans="1:26" ht="24.95" customHeight="1" x14ac:dyDescent="0.2">
      <c r="A17" s="26">
        <f>+I17</f>
        <v>9</v>
      </c>
      <c r="B17" s="26">
        <f t="shared" si="1"/>
        <v>1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0">
        <v>41431</v>
      </c>
      <c r="K17" s="181"/>
      <c r="L17" s="143" t="s">
        <v>114</v>
      </c>
      <c r="M17" s="143" t="s">
        <v>115</v>
      </c>
      <c r="N17" s="157">
        <v>7252519</v>
      </c>
      <c r="O17" s="144" t="s">
        <v>129</v>
      </c>
      <c r="P17" s="143" t="s">
        <v>134</v>
      </c>
      <c r="Q17" s="143" t="s">
        <v>134</v>
      </c>
      <c r="R17" s="143"/>
      <c r="S17" s="143">
        <v>1</v>
      </c>
      <c r="T17" s="38" t="str">
        <f>+VLOOKUP(S17,GRUPO!$C$9:$D$15,2,FALSE)</f>
        <v>Romer Orlando Pantoja Cuasquén</v>
      </c>
      <c r="U17" s="143">
        <v>1</v>
      </c>
      <c r="V17" s="143"/>
      <c r="W17" s="143"/>
      <c r="X17" s="143"/>
      <c r="Y17" s="143"/>
      <c r="Z17" s="147"/>
    </row>
    <row r="18" spans="1:26" ht="24.95" customHeight="1" x14ac:dyDescent="0.2">
      <c r="A18" s="26">
        <f t="shared" si="0"/>
        <v>10</v>
      </c>
      <c r="B18" s="26">
        <f t="shared" si="1"/>
        <v>1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0">
        <v>41431</v>
      </c>
      <c r="K18" s="181"/>
      <c r="L18" s="143" t="s">
        <v>114</v>
      </c>
      <c r="M18" s="143" t="s">
        <v>115</v>
      </c>
      <c r="N18" s="157">
        <v>7252473</v>
      </c>
      <c r="O18" s="144" t="s">
        <v>130</v>
      </c>
      <c r="P18" s="143" t="s">
        <v>135</v>
      </c>
      <c r="Q18" s="143" t="s">
        <v>135</v>
      </c>
      <c r="R18" s="143">
        <v>3127666614</v>
      </c>
      <c r="S18" s="143">
        <v>1</v>
      </c>
      <c r="T18" s="38" t="str">
        <f>+VLOOKUP(S18,GRUPO!$C$9:$D$15,2,FALSE)</f>
        <v>Romer Orlando Pantoja Cuasquén</v>
      </c>
      <c r="U18" s="143">
        <v>1</v>
      </c>
      <c r="V18" s="143"/>
      <c r="W18" s="143"/>
      <c r="X18" s="143"/>
      <c r="Y18" s="143"/>
      <c r="Z18" s="147"/>
    </row>
    <row r="19" spans="1:26" ht="24.95" customHeight="1" x14ac:dyDescent="0.2">
      <c r="A19" s="26">
        <f t="shared" si="0"/>
        <v>11</v>
      </c>
      <c r="B19" s="26">
        <f t="shared" si="1"/>
        <v>1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0">
        <v>41431</v>
      </c>
      <c r="K19" s="181"/>
      <c r="L19" s="143" t="s">
        <v>114</v>
      </c>
      <c r="M19" s="143" t="s">
        <v>115</v>
      </c>
      <c r="N19" s="157">
        <v>7252499</v>
      </c>
      <c r="O19" s="144" t="s">
        <v>131</v>
      </c>
      <c r="P19" s="143" t="s">
        <v>136</v>
      </c>
      <c r="Q19" s="143" t="s">
        <v>136</v>
      </c>
      <c r="R19" s="143"/>
      <c r="S19" s="143">
        <v>1</v>
      </c>
      <c r="T19" s="38" t="str">
        <f>+VLOOKUP(S19,GRUPO!$C$9:$D$15,2,FALSE)</f>
        <v>Romer Orlando Pantoja Cuasquén</v>
      </c>
      <c r="U19" s="143">
        <v>1</v>
      </c>
      <c r="V19" s="143"/>
      <c r="W19" s="143"/>
      <c r="X19" s="143"/>
      <c r="Y19" s="143"/>
      <c r="Z19" s="147"/>
    </row>
    <row r="20" spans="1:26" ht="24.95" customHeight="1" x14ac:dyDescent="0.2">
      <c r="A20" s="26">
        <f t="shared" si="0"/>
        <v>12</v>
      </c>
      <c r="B20" s="26">
        <f t="shared" si="1"/>
        <v>3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0">
        <v>41431</v>
      </c>
      <c r="K20" s="181"/>
      <c r="L20" s="143" t="s">
        <v>114</v>
      </c>
      <c r="M20" s="143" t="s">
        <v>115</v>
      </c>
      <c r="N20" s="157">
        <v>7272721</v>
      </c>
      <c r="O20" s="144" t="s">
        <v>137</v>
      </c>
      <c r="P20" s="143" t="s">
        <v>142</v>
      </c>
      <c r="Q20" s="143" t="s">
        <v>142</v>
      </c>
      <c r="R20" s="143">
        <v>3165380191</v>
      </c>
      <c r="S20" s="143">
        <v>3</v>
      </c>
      <c r="T20" s="38" t="str">
        <f>+VLOOKUP(S20,GRUPO!$C$9:$D$15,2,FALSE)</f>
        <v>Carlos Augusto Rodríguez Prado</v>
      </c>
      <c r="U20" s="143">
        <v>1</v>
      </c>
      <c r="V20" s="143"/>
      <c r="W20" s="143"/>
      <c r="X20" s="143"/>
      <c r="Y20" s="143"/>
      <c r="Z20" s="147"/>
    </row>
    <row r="21" spans="1:26" ht="24.95" customHeight="1" x14ac:dyDescent="0.2">
      <c r="A21" s="26">
        <f t="shared" si="0"/>
        <v>13</v>
      </c>
      <c r="B21" s="26">
        <f t="shared" si="1"/>
        <v>3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0">
        <v>41431</v>
      </c>
      <c r="K21" s="181"/>
      <c r="L21" s="143" t="s">
        <v>114</v>
      </c>
      <c r="M21" s="143" t="s">
        <v>115</v>
      </c>
      <c r="N21" s="157">
        <v>7272683</v>
      </c>
      <c r="O21" s="144" t="s">
        <v>138</v>
      </c>
      <c r="P21" s="143" t="s">
        <v>143</v>
      </c>
      <c r="Q21" s="143" t="s">
        <v>143</v>
      </c>
      <c r="R21" s="143">
        <v>3172573669</v>
      </c>
      <c r="S21" s="143">
        <v>3</v>
      </c>
      <c r="T21" s="38" t="str">
        <f>+VLOOKUP(S21,GRUPO!$C$9:$D$15,2,FALSE)</f>
        <v>Carlos Augusto Rodríguez Prado</v>
      </c>
      <c r="U21" s="143">
        <v>1</v>
      </c>
      <c r="V21" s="143"/>
      <c r="W21" s="143"/>
      <c r="X21" s="143"/>
      <c r="Y21" s="143"/>
      <c r="Z21" s="147"/>
    </row>
    <row r="22" spans="1:26" ht="24.95" customHeight="1" x14ac:dyDescent="0.2">
      <c r="A22" s="26">
        <f t="shared" si="0"/>
        <v>14</v>
      </c>
      <c r="B22" s="26">
        <f t="shared" si="1"/>
        <v>3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0">
        <v>41431</v>
      </c>
      <c r="K22" s="181"/>
      <c r="L22" s="143" t="s">
        <v>114</v>
      </c>
      <c r="M22" s="143" t="s">
        <v>115</v>
      </c>
      <c r="N22" s="157">
        <v>7272641</v>
      </c>
      <c r="O22" s="144" t="s">
        <v>139</v>
      </c>
      <c r="P22" s="143" t="s">
        <v>144</v>
      </c>
      <c r="Q22" s="143" t="s">
        <v>144</v>
      </c>
      <c r="R22" s="143">
        <v>3156602426</v>
      </c>
      <c r="S22" s="143">
        <v>3</v>
      </c>
      <c r="T22" s="38" t="str">
        <f>+VLOOKUP(S22,GRUPO!$C$9:$D$15,2,FALSE)</f>
        <v>Carlos Augusto Rodríguez Prado</v>
      </c>
      <c r="U22" s="143">
        <v>1</v>
      </c>
      <c r="V22" s="143"/>
      <c r="W22" s="143"/>
      <c r="X22" s="143"/>
      <c r="Y22" s="143"/>
      <c r="Z22" s="147"/>
    </row>
    <row r="23" spans="1:26" ht="24.95" customHeight="1" x14ac:dyDescent="0.2">
      <c r="A23" s="26">
        <f t="shared" si="0"/>
        <v>15</v>
      </c>
      <c r="B23" s="26">
        <f t="shared" si="1"/>
        <v>3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0">
        <v>41431</v>
      </c>
      <c r="K23" s="181"/>
      <c r="L23" s="143" t="s">
        <v>114</v>
      </c>
      <c r="M23" s="143" t="s">
        <v>115</v>
      </c>
      <c r="N23" s="157">
        <v>7272709</v>
      </c>
      <c r="O23" s="144" t="s">
        <v>140</v>
      </c>
      <c r="P23" s="143" t="s">
        <v>145</v>
      </c>
      <c r="Q23" s="143" t="s">
        <v>145</v>
      </c>
      <c r="R23" s="143"/>
      <c r="S23" s="143">
        <v>3</v>
      </c>
      <c r="T23" s="38" t="str">
        <f>+VLOOKUP(S23,GRUPO!$C$9:$D$15,2,FALSE)</f>
        <v>Carlos Augusto Rodríguez Prado</v>
      </c>
      <c r="U23" s="143">
        <v>1</v>
      </c>
      <c r="V23" s="143"/>
      <c r="W23" s="143"/>
      <c r="X23" s="143"/>
      <c r="Y23" s="143"/>
      <c r="Z23" s="147"/>
    </row>
    <row r="24" spans="1:26" ht="24.95" customHeight="1" x14ac:dyDescent="0.2">
      <c r="A24" s="26">
        <f t="shared" si="0"/>
        <v>16</v>
      </c>
      <c r="B24" s="26">
        <f t="shared" si="1"/>
        <v>3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0">
        <v>41431</v>
      </c>
      <c r="K24" s="181"/>
      <c r="L24" s="143" t="s">
        <v>114</v>
      </c>
      <c r="M24" s="143" t="s">
        <v>115</v>
      </c>
      <c r="N24" s="157">
        <v>6212101</v>
      </c>
      <c r="O24" s="144" t="s">
        <v>141</v>
      </c>
      <c r="P24" s="143" t="s">
        <v>146</v>
      </c>
      <c r="Q24" s="143" t="s">
        <v>146</v>
      </c>
      <c r="R24" s="143">
        <v>3173441538</v>
      </c>
      <c r="S24" s="143">
        <v>3</v>
      </c>
      <c r="T24" s="38" t="str">
        <f>+VLOOKUP(S24,GRUPO!$C$9:$D$15,2,FALSE)</f>
        <v>Carlos Augusto Rodríguez Prado</v>
      </c>
      <c r="U24" s="143">
        <v>1</v>
      </c>
      <c r="V24" s="143"/>
      <c r="W24" s="143"/>
      <c r="X24" s="143"/>
      <c r="Y24" s="143"/>
      <c r="Z24" s="147"/>
    </row>
    <row r="25" spans="1:26" ht="24.95" customHeight="1" x14ac:dyDescent="0.2">
      <c r="A25" s="26">
        <f t="shared" si="0"/>
        <v>17</v>
      </c>
      <c r="B25" s="26">
        <f t="shared" si="1"/>
        <v>2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0">
        <v>41432</v>
      </c>
      <c r="K25" s="181"/>
      <c r="L25" s="143" t="s">
        <v>114</v>
      </c>
      <c r="M25" s="143" t="s">
        <v>115</v>
      </c>
      <c r="N25" s="157">
        <v>7262584</v>
      </c>
      <c r="O25" s="144" t="s">
        <v>147</v>
      </c>
      <c r="P25" s="143" t="s">
        <v>149</v>
      </c>
      <c r="Q25" s="143" t="s">
        <v>148</v>
      </c>
      <c r="R25" s="143">
        <v>3146800922</v>
      </c>
      <c r="S25" s="143">
        <v>2</v>
      </c>
      <c r="T25" s="38" t="str">
        <f>+VLOOKUP(S25,GRUPO!$C$9:$D$15,2,FALSE)</f>
        <v>Claudia Vivian Zambrano Pantoja</v>
      </c>
      <c r="U25" s="143">
        <v>1</v>
      </c>
      <c r="V25" s="143"/>
      <c r="W25" s="143"/>
      <c r="X25" s="143"/>
      <c r="Y25" s="143"/>
      <c r="Z25" s="147"/>
    </row>
    <row r="26" spans="1:26" ht="24.95" customHeight="1" x14ac:dyDescent="0.2">
      <c r="A26" s="26">
        <f t="shared" si="0"/>
        <v>18</v>
      </c>
      <c r="B26" s="26">
        <f t="shared" si="1"/>
        <v>2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0">
        <v>41432</v>
      </c>
      <c r="K26" s="181"/>
      <c r="L26" s="143" t="s">
        <v>114</v>
      </c>
      <c r="M26" s="143" t="s">
        <v>115</v>
      </c>
      <c r="N26" s="157">
        <v>7262585</v>
      </c>
      <c r="O26" s="144" t="s">
        <v>147</v>
      </c>
      <c r="P26" s="143" t="s">
        <v>150</v>
      </c>
      <c r="Q26" s="143" t="s">
        <v>151</v>
      </c>
      <c r="R26" s="143">
        <v>3183108102</v>
      </c>
      <c r="S26" s="143">
        <v>2</v>
      </c>
      <c r="T26" s="38" t="str">
        <f>+VLOOKUP(S26,GRUPO!$C$9:$D$15,2,FALSE)</f>
        <v>Claudia Vivian Zambrano Pantoja</v>
      </c>
      <c r="U26" s="143">
        <v>1</v>
      </c>
      <c r="V26" s="143"/>
      <c r="W26" s="143"/>
      <c r="X26" s="143"/>
      <c r="Y26" s="143"/>
      <c r="Z26" s="147"/>
    </row>
    <row r="27" spans="1:26" ht="24.95" customHeight="1" x14ac:dyDescent="0.2">
      <c r="A27" s="26">
        <f t="shared" si="0"/>
        <v>19</v>
      </c>
      <c r="B27" s="26">
        <f t="shared" si="1"/>
        <v>2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0">
        <v>41432</v>
      </c>
      <c r="K27" s="181"/>
      <c r="L27" s="143" t="s">
        <v>114</v>
      </c>
      <c r="M27" s="143" t="s">
        <v>115</v>
      </c>
      <c r="N27" s="157">
        <v>7262557</v>
      </c>
      <c r="O27" s="144" t="s">
        <v>152</v>
      </c>
      <c r="P27" s="143" t="s">
        <v>153</v>
      </c>
      <c r="Q27" s="143" t="s">
        <v>153</v>
      </c>
      <c r="R27" s="143">
        <v>3188301706</v>
      </c>
      <c r="S27" s="143">
        <v>2</v>
      </c>
      <c r="T27" s="38" t="str">
        <f>+VLOOKUP(S27,GRUPO!$C$9:$D$15,2,FALSE)</f>
        <v>Claudia Vivian Zambrano Pantoja</v>
      </c>
      <c r="U27" s="143">
        <v>1</v>
      </c>
      <c r="V27" s="143"/>
      <c r="W27" s="143"/>
      <c r="X27" s="143"/>
      <c r="Y27" s="143"/>
      <c r="Z27" s="147"/>
    </row>
    <row r="28" spans="1:26" ht="24.95" customHeight="1" x14ac:dyDescent="0.2">
      <c r="A28" s="26">
        <f t="shared" si="0"/>
        <v>20</v>
      </c>
      <c r="B28" s="26">
        <f t="shared" si="1"/>
        <v>2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0">
        <v>41432</v>
      </c>
      <c r="K28" s="181"/>
      <c r="L28" s="143" t="s">
        <v>114</v>
      </c>
      <c r="M28" s="143" t="s">
        <v>115</v>
      </c>
      <c r="N28" s="157">
        <v>7262525</v>
      </c>
      <c r="O28" s="144" t="s">
        <v>154</v>
      </c>
      <c r="P28" s="143" t="s">
        <v>156</v>
      </c>
      <c r="Q28" s="143" t="s">
        <v>155</v>
      </c>
      <c r="R28" s="143">
        <v>3147439461</v>
      </c>
      <c r="S28" s="143">
        <v>2</v>
      </c>
      <c r="T28" s="38" t="str">
        <f>+VLOOKUP(S28,GRUPO!$C$9:$D$15,2,FALSE)</f>
        <v>Claudia Vivian Zambrano Pantoja</v>
      </c>
      <c r="U28" s="143">
        <v>1</v>
      </c>
      <c r="V28" s="143"/>
      <c r="W28" s="143"/>
      <c r="X28" s="143"/>
      <c r="Y28" s="143"/>
      <c r="Z28" s="147"/>
    </row>
    <row r="29" spans="1:26" ht="24.95" customHeight="1" x14ac:dyDescent="0.2">
      <c r="A29" s="26">
        <f t="shared" si="0"/>
        <v>21</v>
      </c>
      <c r="B29" s="26">
        <f t="shared" si="1"/>
        <v>2</v>
      </c>
      <c r="C29" s="26">
        <f t="shared" si="2"/>
        <v>0</v>
      </c>
      <c r="D29" s="26">
        <f t="shared" si="3"/>
        <v>1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0">
        <v>41432</v>
      </c>
      <c r="K29" s="181"/>
      <c r="L29" s="143" t="s">
        <v>114</v>
      </c>
      <c r="M29" s="143" t="s">
        <v>115</v>
      </c>
      <c r="N29" s="157">
        <v>7262615</v>
      </c>
      <c r="O29" s="144" t="s">
        <v>141</v>
      </c>
      <c r="P29" s="143"/>
      <c r="Q29" s="143" t="s">
        <v>157</v>
      </c>
      <c r="R29" s="143">
        <v>3187239081</v>
      </c>
      <c r="S29" s="143">
        <v>2</v>
      </c>
      <c r="T29" s="38" t="str">
        <f>+VLOOKUP(S29,GRUPO!$C$9:$D$15,2,FALSE)</f>
        <v>Claudia Vivian Zambrano Pantoja</v>
      </c>
      <c r="U29" s="143"/>
      <c r="V29" s="143">
        <v>1</v>
      </c>
      <c r="W29" s="143"/>
      <c r="X29" s="143"/>
      <c r="Y29" s="143"/>
      <c r="Z29" s="147"/>
    </row>
    <row r="30" spans="1:26" ht="24.95" customHeight="1" x14ac:dyDescent="0.2">
      <c r="A30" s="26">
        <f t="shared" si="0"/>
        <v>22</v>
      </c>
      <c r="B30" s="26">
        <f t="shared" si="1"/>
        <v>2</v>
      </c>
      <c r="C30" s="26">
        <f t="shared" si="2"/>
        <v>0</v>
      </c>
      <c r="D30" s="26">
        <f t="shared" si="3"/>
        <v>0</v>
      </c>
      <c r="E30" s="26">
        <f t="shared" si="4"/>
        <v>1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0">
        <v>41432</v>
      </c>
      <c r="K30" s="181"/>
      <c r="L30" s="143" t="s">
        <v>114</v>
      </c>
      <c r="M30" s="143" t="s">
        <v>115</v>
      </c>
      <c r="N30" s="157">
        <v>7262616</v>
      </c>
      <c r="O30" s="144" t="s">
        <v>158</v>
      </c>
      <c r="P30" s="143"/>
      <c r="Q30" s="143" t="s">
        <v>159</v>
      </c>
      <c r="R30" s="143">
        <v>316463095</v>
      </c>
      <c r="S30" s="143">
        <v>2</v>
      </c>
      <c r="T30" s="38" t="str">
        <f>+VLOOKUP(S30,GRUPO!$C$9:$D$15,2,FALSE)</f>
        <v>Claudia Vivian Zambrano Pantoja</v>
      </c>
      <c r="U30" s="143"/>
      <c r="V30" s="143"/>
      <c r="W30" s="143">
        <v>1</v>
      </c>
      <c r="X30" s="143"/>
      <c r="Y30" s="143"/>
      <c r="Z30" s="147"/>
    </row>
    <row r="31" spans="1:26" ht="24.95" customHeight="1" x14ac:dyDescent="0.2">
      <c r="A31" s="26">
        <f t="shared" si="0"/>
        <v>23</v>
      </c>
      <c r="B31" s="26">
        <f t="shared" si="1"/>
        <v>1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0">
        <v>41432</v>
      </c>
      <c r="K31" s="181"/>
      <c r="L31" s="143" t="s">
        <v>114</v>
      </c>
      <c r="M31" s="143" t="s">
        <v>115</v>
      </c>
      <c r="N31" s="157">
        <v>7252508</v>
      </c>
      <c r="O31" s="144" t="s">
        <v>160</v>
      </c>
      <c r="P31" s="143" t="s">
        <v>161</v>
      </c>
      <c r="Q31" s="143" t="s">
        <v>161</v>
      </c>
      <c r="R31" s="143">
        <v>3185198101</v>
      </c>
      <c r="S31" s="143">
        <v>1</v>
      </c>
      <c r="T31" s="38" t="str">
        <f>+VLOOKUP(S31,GRUPO!$C$9:$D$15,2,FALSE)</f>
        <v>Romer Orlando Pantoja Cuasquén</v>
      </c>
      <c r="U31" s="143">
        <v>1</v>
      </c>
      <c r="V31" s="143"/>
      <c r="W31" s="143"/>
      <c r="X31" s="143"/>
      <c r="Y31" s="143"/>
      <c r="Z31" s="147"/>
    </row>
    <row r="32" spans="1:26" ht="24.95" customHeight="1" x14ac:dyDescent="0.2">
      <c r="A32" s="26">
        <f t="shared" si="0"/>
        <v>24</v>
      </c>
      <c r="B32" s="26">
        <f t="shared" si="1"/>
        <v>1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0">
        <v>41432</v>
      </c>
      <c r="K32" s="181"/>
      <c r="L32" s="143" t="s">
        <v>114</v>
      </c>
      <c r="M32" s="143" t="s">
        <v>115</v>
      </c>
      <c r="N32" s="157">
        <v>7252501</v>
      </c>
      <c r="O32" s="144" t="s">
        <v>162</v>
      </c>
      <c r="P32" s="143" t="s">
        <v>169</v>
      </c>
      <c r="Q32" s="143" t="s">
        <v>168</v>
      </c>
      <c r="R32" s="143">
        <v>3165525453</v>
      </c>
      <c r="S32" s="143">
        <v>1</v>
      </c>
      <c r="T32" s="38" t="str">
        <f>+VLOOKUP(S32,GRUPO!$C$9:$D$15,2,FALSE)</f>
        <v>Romer Orlando Pantoja Cuasquén</v>
      </c>
      <c r="U32" s="143">
        <v>1</v>
      </c>
      <c r="V32" s="143"/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1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0">
        <v>41432</v>
      </c>
      <c r="K33" s="181"/>
      <c r="L33" s="143" t="s">
        <v>114</v>
      </c>
      <c r="M33" s="143" t="s">
        <v>115</v>
      </c>
      <c r="N33" s="157">
        <v>7252494</v>
      </c>
      <c r="O33" s="144" t="s">
        <v>163</v>
      </c>
      <c r="P33" s="143" t="s">
        <v>171</v>
      </c>
      <c r="Q33" s="143" t="s">
        <v>170</v>
      </c>
      <c r="R33" s="143">
        <v>3127027484</v>
      </c>
      <c r="S33" s="143">
        <v>1</v>
      </c>
      <c r="T33" s="38" t="str">
        <f>+VLOOKUP(S33,GRUPO!$C$9:$D$15,2,FALSE)</f>
        <v>Romer Orlando Pantoja Cuasquén</v>
      </c>
      <c r="U33" s="143">
        <v>1</v>
      </c>
      <c r="V33" s="143"/>
      <c r="W33" s="143"/>
      <c r="X33" s="143"/>
      <c r="Y33" s="143"/>
      <c r="Z33" s="147"/>
    </row>
    <row r="34" spans="1:26" ht="24.95" customHeight="1" x14ac:dyDescent="0.2">
      <c r="A34" s="26">
        <f t="shared" si="0"/>
        <v>26</v>
      </c>
      <c r="B34" s="26">
        <f t="shared" si="1"/>
        <v>1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0">
        <v>41432</v>
      </c>
      <c r="K34" s="181"/>
      <c r="L34" s="143" t="s">
        <v>114</v>
      </c>
      <c r="M34" s="143" t="s">
        <v>115</v>
      </c>
      <c r="N34" s="157">
        <v>7252424</v>
      </c>
      <c r="O34" s="144" t="s">
        <v>164</v>
      </c>
      <c r="P34" s="143" t="s">
        <v>173</v>
      </c>
      <c r="Q34" s="143" t="s">
        <v>172</v>
      </c>
      <c r="R34" s="143">
        <v>3136821988</v>
      </c>
      <c r="S34" s="143">
        <v>1</v>
      </c>
      <c r="T34" s="38" t="str">
        <f>+VLOOKUP(S34,GRUPO!$C$9:$D$15,2,FALSE)</f>
        <v>Romer Orlando Pantoja Cuasquén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1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0">
        <v>41432</v>
      </c>
      <c r="K35" s="181"/>
      <c r="L35" s="143" t="s">
        <v>114</v>
      </c>
      <c r="M35" s="143" t="s">
        <v>115</v>
      </c>
      <c r="N35" s="157">
        <v>7252430</v>
      </c>
      <c r="O35" s="144" t="s">
        <v>165</v>
      </c>
      <c r="P35" s="143" t="s">
        <v>175</v>
      </c>
      <c r="Q35" s="143" t="s">
        <v>174</v>
      </c>
      <c r="R35" s="143">
        <v>3136092124</v>
      </c>
      <c r="S35" s="143">
        <v>1</v>
      </c>
      <c r="T35" s="38" t="str">
        <f>+VLOOKUP(S35,GRUPO!$C$9:$D$15,2,FALSE)</f>
        <v>Romer Orlando Pantoja Cuasquén</v>
      </c>
      <c r="U35" s="143">
        <v>1</v>
      </c>
      <c r="V35" s="143"/>
      <c r="W35" s="143"/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1</v>
      </c>
      <c r="C36" s="26">
        <f t="shared" si="2"/>
        <v>0</v>
      </c>
      <c r="D36" s="26">
        <f t="shared" si="3"/>
        <v>1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0">
        <v>41432</v>
      </c>
      <c r="K36" s="181"/>
      <c r="L36" s="143" t="s">
        <v>114</v>
      </c>
      <c r="M36" s="143" t="s">
        <v>115</v>
      </c>
      <c r="N36" s="157">
        <v>7252516</v>
      </c>
      <c r="O36" s="144" t="s">
        <v>166</v>
      </c>
      <c r="P36" s="143"/>
      <c r="Q36" s="143" t="s">
        <v>176</v>
      </c>
      <c r="R36" s="143">
        <v>3187342531</v>
      </c>
      <c r="S36" s="143">
        <v>1</v>
      </c>
      <c r="T36" s="38" t="str">
        <f>+VLOOKUP(S36,GRUPO!$C$9:$D$15,2,FALSE)</f>
        <v>Romer Orlando Pantoja Cuasquén</v>
      </c>
      <c r="U36" s="143"/>
      <c r="V36" s="143">
        <v>1</v>
      </c>
      <c r="W36" s="143"/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1</v>
      </c>
      <c r="C37" s="26">
        <f t="shared" si="2"/>
        <v>0</v>
      </c>
      <c r="D37" s="26">
        <f t="shared" si="3"/>
        <v>0</v>
      </c>
      <c r="E37" s="26">
        <f t="shared" si="4"/>
        <v>1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0">
        <v>41432</v>
      </c>
      <c r="K37" s="181"/>
      <c r="L37" s="143" t="s">
        <v>114</v>
      </c>
      <c r="M37" s="143" t="s">
        <v>115</v>
      </c>
      <c r="N37" s="157">
        <v>7252469</v>
      </c>
      <c r="O37" s="144" t="s">
        <v>167</v>
      </c>
      <c r="P37" s="143"/>
      <c r="Q37" s="143" t="s">
        <v>177</v>
      </c>
      <c r="R37" s="143">
        <v>3183169405</v>
      </c>
      <c r="S37" s="143">
        <v>1</v>
      </c>
      <c r="T37" s="38" t="str">
        <f>+VLOOKUP(S37,GRUPO!$C$9:$D$15,2,FALSE)</f>
        <v>Romer Orlando Pantoja Cuasquén</v>
      </c>
      <c r="U37" s="143"/>
      <c r="V37" s="143"/>
      <c r="W37" s="143">
        <v>1</v>
      </c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3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0">
        <v>41432</v>
      </c>
      <c r="K38" s="181"/>
      <c r="L38" s="143" t="s">
        <v>114</v>
      </c>
      <c r="M38" s="143" t="s">
        <v>115</v>
      </c>
      <c r="N38" s="157">
        <v>7272685</v>
      </c>
      <c r="O38" s="144" t="s">
        <v>178</v>
      </c>
      <c r="P38" s="143"/>
      <c r="Q38" s="143" t="s">
        <v>179</v>
      </c>
      <c r="R38" s="143">
        <v>3122902313</v>
      </c>
      <c r="S38" s="143">
        <v>3</v>
      </c>
      <c r="T38" s="38" t="str">
        <f>+VLOOKUP(S38,GRUPO!$C$9:$D$15,2,FALSE)</f>
        <v>Carlos Augusto Rodríguez Prado</v>
      </c>
      <c r="U38" s="143">
        <v>1</v>
      </c>
      <c r="V38" s="143"/>
      <c r="W38" s="143"/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3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0">
        <v>41432</v>
      </c>
      <c r="K39" s="181"/>
      <c r="L39" s="143" t="s">
        <v>114</v>
      </c>
      <c r="M39" s="143" t="s">
        <v>115</v>
      </c>
      <c r="N39" s="157">
        <v>7272717</v>
      </c>
      <c r="O39" s="144" t="s">
        <v>180</v>
      </c>
      <c r="P39" s="143"/>
      <c r="Q39" s="143" t="s">
        <v>181</v>
      </c>
      <c r="R39" s="143">
        <v>3217911148</v>
      </c>
      <c r="S39" s="143">
        <v>3</v>
      </c>
      <c r="T39" s="38" t="str">
        <f>+VLOOKUP(S39,GRUPO!$C$9:$D$15,2,FALSE)</f>
        <v>Carlos Augusto Rodríguez Prado</v>
      </c>
      <c r="U39" s="143">
        <v>1</v>
      </c>
      <c r="V39" s="143"/>
      <c r="W39" s="143"/>
      <c r="X39" s="143"/>
      <c r="Y39" s="143"/>
      <c r="Z39" s="147"/>
    </row>
    <row r="40" spans="1:26" ht="24.95" customHeight="1" x14ac:dyDescent="0.2">
      <c r="A40" s="26">
        <f t="shared" si="0"/>
        <v>32</v>
      </c>
      <c r="B40" s="26">
        <f t="shared" si="1"/>
        <v>3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0">
        <v>41432</v>
      </c>
      <c r="K40" s="181"/>
      <c r="L40" s="143" t="s">
        <v>114</v>
      </c>
      <c r="M40" s="143" t="s">
        <v>115</v>
      </c>
      <c r="N40" s="157">
        <v>7272701</v>
      </c>
      <c r="O40" s="144" t="s">
        <v>182</v>
      </c>
      <c r="P40" s="143"/>
      <c r="Q40" s="143" t="s">
        <v>183</v>
      </c>
      <c r="R40" s="143">
        <v>3163107327</v>
      </c>
      <c r="S40" s="143">
        <v>3</v>
      </c>
      <c r="T40" s="38" t="str">
        <f>+VLOOKUP(S40,GRUPO!$C$9:$D$15,2,FALSE)</f>
        <v>Carlos Augusto Rodríguez Prado</v>
      </c>
      <c r="U40" s="143">
        <v>1</v>
      </c>
      <c r="V40" s="143"/>
      <c r="W40" s="143"/>
      <c r="X40" s="143"/>
      <c r="Y40" s="143"/>
      <c r="Z40" s="147"/>
    </row>
    <row r="41" spans="1:26" ht="24.95" customHeight="1" x14ac:dyDescent="0.2">
      <c r="A41" s="26">
        <f t="shared" si="0"/>
        <v>33</v>
      </c>
      <c r="B41" s="26">
        <f t="shared" si="1"/>
        <v>3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0">
        <v>41432</v>
      </c>
      <c r="K41" s="181"/>
      <c r="L41" s="143" t="s">
        <v>114</v>
      </c>
      <c r="M41" s="143" t="s">
        <v>115</v>
      </c>
      <c r="N41" s="157">
        <v>7272698</v>
      </c>
      <c r="O41" s="144" t="s">
        <v>184</v>
      </c>
      <c r="P41" s="143"/>
      <c r="Q41" s="143" t="s">
        <v>185</v>
      </c>
      <c r="R41" s="143">
        <v>3166551801</v>
      </c>
      <c r="S41" s="143">
        <v>3</v>
      </c>
      <c r="T41" s="38" t="str">
        <f>+VLOOKUP(S41,GRUPO!$C$9:$D$15,2,FALSE)</f>
        <v>Carlos Augusto Rodríguez Prado</v>
      </c>
      <c r="U41" s="143">
        <v>1</v>
      </c>
      <c r="V41" s="143"/>
      <c r="W41" s="143"/>
      <c r="X41" s="143"/>
      <c r="Y41" s="143"/>
      <c r="Z41" s="147"/>
    </row>
    <row r="42" spans="1:26" ht="24.95" customHeight="1" x14ac:dyDescent="0.2">
      <c r="A42" s="26">
        <f t="shared" si="0"/>
        <v>34</v>
      </c>
      <c r="B42" s="26">
        <f t="shared" si="1"/>
        <v>3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0">
        <v>41432</v>
      </c>
      <c r="K42" s="181"/>
      <c r="L42" s="143" t="s">
        <v>114</v>
      </c>
      <c r="M42" s="143" t="s">
        <v>115</v>
      </c>
      <c r="N42" s="157">
        <v>7272675</v>
      </c>
      <c r="O42" s="144" t="s">
        <v>186</v>
      </c>
      <c r="P42" s="143"/>
      <c r="Q42" s="143" t="s">
        <v>187</v>
      </c>
      <c r="R42" s="143">
        <v>3176261964</v>
      </c>
      <c r="S42" s="143">
        <v>3</v>
      </c>
      <c r="T42" s="38" t="str">
        <f>+VLOOKUP(S42,GRUPO!$C$9:$D$15,2,FALSE)</f>
        <v>Carlos Augusto Rodríguez Prado</v>
      </c>
      <c r="U42" s="143">
        <v>1</v>
      </c>
      <c r="V42" s="143"/>
      <c r="W42" s="143"/>
      <c r="X42" s="143"/>
      <c r="Y42" s="143"/>
      <c r="Z42" s="147"/>
    </row>
    <row r="43" spans="1:26" ht="24.95" customHeight="1" x14ac:dyDescent="0.2">
      <c r="A43" s="26">
        <f t="shared" si="0"/>
        <v>35</v>
      </c>
      <c r="B43" s="26">
        <f t="shared" si="1"/>
        <v>3</v>
      </c>
      <c r="C43" s="26">
        <f t="shared" si="2"/>
        <v>0</v>
      </c>
      <c r="D43" s="26">
        <f t="shared" si="3"/>
        <v>0</v>
      </c>
      <c r="E43" s="26">
        <f t="shared" si="4"/>
        <v>1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0">
        <v>41432</v>
      </c>
      <c r="K43" s="181"/>
      <c r="L43" s="143" t="s">
        <v>114</v>
      </c>
      <c r="M43" s="143" t="s">
        <v>115</v>
      </c>
      <c r="N43" s="157">
        <v>7272721</v>
      </c>
      <c r="O43" s="144" t="s">
        <v>188</v>
      </c>
      <c r="P43" s="143"/>
      <c r="Q43" s="143" t="s">
        <v>189</v>
      </c>
      <c r="R43" s="143">
        <v>3184578752</v>
      </c>
      <c r="S43" s="143">
        <v>3</v>
      </c>
      <c r="T43" s="38" t="str">
        <f>+VLOOKUP(S43,GRUPO!$C$9:$D$15,2,FALSE)</f>
        <v>Carlos Augusto Rodríguez Prado</v>
      </c>
      <c r="U43" s="143"/>
      <c r="V43" s="143"/>
      <c r="W43" s="143">
        <v>1</v>
      </c>
      <c r="X43" s="143"/>
      <c r="Y43" s="143"/>
      <c r="Z43" s="147"/>
    </row>
    <row r="44" spans="1:26" ht="24.95" customHeight="1" x14ac:dyDescent="0.2">
      <c r="A44" s="26">
        <f t="shared" si="0"/>
        <v>36</v>
      </c>
      <c r="B44" s="26">
        <f t="shared" si="1"/>
        <v>3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0">
        <v>41433</v>
      </c>
      <c r="K44" s="181"/>
      <c r="L44" s="143" t="s">
        <v>114</v>
      </c>
      <c r="M44" s="143" t="s">
        <v>190</v>
      </c>
      <c r="N44" s="157">
        <v>7272682</v>
      </c>
      <c r="O44" s="144" t="s">
        <v>192</v>
      </c>
      <c r="P44" s="143"/>
      <c r="Q44" s="143" t="s">
        <v>191</v>
      </c>
      <c r="R44" s="143"/>
      <c r="S44" s="143">
        <v>3</v>
      </c>
      <c r="T44" s="38" t="str">
        <f>+VLOOKUP(S44,GRUPO!$C$9:$D$15,2,FALSE)</f>
        <v>Carlos Augusto Rodríguez Prado</v>
      </c>
      <c r="U44" s="143">
        <v>1</v>
      </c>
      <c r="V44" s="143"/>
      <c r="W44" s="143"/>
      <c r="X44" s="143"/>
      <c r="Y44" s="143"/>
      <c r="Z44" s="147"/>
    </row>
    <row r="45" spans="1:26" ht="24.95" customHeight="1" x14ac:dyDescent="0.2">
      <c r="A45" s="26">
        <f t="shared" si="0"/>
        <v>37</v>
      </c>
      <c r="B45" s="26">
        <f t="shared" si="1"/>
        <v>3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0">
        <v>41433</v>
      </c>
      <c r="K45" s="181"/>
      <c r="L45" s="143" t="s">
        <v>114</v>
      </c>
      <c r="M45" s="143" t="s">
        <v>190</v>
      </c>
      <c r="N45" s="157">
        <v>7272689</v>
      </c>
      <c r="O45" s="144" t="s">
        <v>193</v>
      </c>
      <c r="P45" s="143"/>
      <c r="Q45" s="143" t="s">
        <v>194</v>
      </c>
      <c r="R45" s="143">
        <v>3188428503</v>
      </c>
      <c r="S45" s="143">
        <v>3</v>
      </c>
      <c r="T45" s="38" t="str">
        <f>+VLOOKUP(S45,GRUPO!$C$9:$D$15,2,FALSE)</f>
        <v>Carlos Augusto Rodríguez Prado</v>
      </c>
      <c r="U45" s="143">
        <v>1</v>
      </c>
      <c r="V45" s="143"/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3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0">
        <v>41433</v>
      </c>
      <c r="K46" s="181"/>
      <c r="L46" s="143" t="s">
        <v>114</v>
      </c>
      <c r="M46" s="143" t="s">
        <v>197</v>
      </c>
      <c r="N46" s="157">
        <v>7272639</v>
      </c>
      <c r="O46" s="144" t="s">
        <v>195</v>
      </c>
      <c r="P46" s="143"/>
      <c r="Q46" s="143" t="s">
        <v>196</v>
      </c>
      <c r="R46" s="143">
        <v>3116107940</v>
      </c>
      <c r="S46" s="143">
        <v>3</v>
      </c>
      <c r="T46" s="38" t="str">
        <f>+VLOOKUP(S46,GRUPO!$C$9:$D$15,2,FALSE)</f>
        <v>Carlos Augusto Rodríguez Prado</v>
      </c>
      <c r="U46" s="143">
        <v>1</v>
      </c>
      <c r="V46" s="143"/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3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0">
        <v>41433</v>
      </c>
      <c r="K47" s="181"/>
      <c r="L47" s="143" t="s">
        <v>114</v>
      </c>
      <c r="M47" s="143" t="s">
        <v>198</v>
      </c>
      <c r="N47" s="157">
        <v>7272662</v>
      </c>
      <c r="O47" s="144" t="s">
        <v>199</v>
      </c>
      <c r="P47" s="143"/>
      <c r="Q47" s="143" t="s">
        <v>200</v>
      </c>
      <c r="R47" s="143">
        <v>3157467031</v>
      </c>
      <c r="S47" s="143">
        <v>3</v>
      </c>
      <c r="T47" s="38" t="str">
        <f>+VLOOKUP(S47,GRUPO!$C$9:$D$15,2,FALSE)</f>
        <v>Carlos Augusto Rodríguez Prado</v>
      </c>
      <c r="U47" s="143">
        <v>1</v>
      </c>
      <c r="V47" s="143"/>
      <c r="W47" s="143"/>
      <c r="X47" s="143"/>
      <c r="Y47" s="143"/>
      <c r="Z47" s="147"/>
    </row>
    <row r="48" spans="1:26" ht="24.95" customHeight="1" x14ac:dyDescent="0.2">
      <c r="A48" s="26">
        <f t="shared" si="0"/>
        <v>40</v>
      </c>
      <c r="B48" s="26">
        <f t="shared" si="1"/>
        <v>2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0">
        <v>41433</v>
      </c>
      <c r="K48" s="181"/>
      <c r="L48" s="143" t="s">
        <v>114</v>
      </c>
      <c r="M48" s="143" t="s">
        <v>198</v>
      </c>
      <c r="N48" s="157">
        <v>7262616</v>
      </c>
      <c r="O48" s="144" t="s">
        <v>201</v>
      </c>
      <c r="P48" s="143"/>
      <c r="Q48" s="143" t="s">
        <v>202</v>
      </c>
      <c r="R48" s="143">
        <v>3113853981</v>
      </c>
      <c r="S48" s="143">
        <v>2</v>
      </c>
      <c r="T48" s="38" t="str">
        <f>+VLOOKUP(S48,GRUPO!$C$9:$D$15,2,FALSE)</f>
        <v>Claudia Vivian Zambrano Pantoja</v>
      </c>
      <c r="U48" s="143">
        <v>1</v>
      </c>
      <c r="V48" s="143"/>
      <c r="W48" s="143"/>
      <c r="X48" s="143"/>
      <c r="Y48" s="143"/>
      <c r="Z48" s="147"/>
    </row>
    <row r="49" spans="1:26" ht="24.95" customHeight="1" x14ac:dyDescent="0.2">
      <c r="A49" s="26">
        <f>+I49</f>
        <v>41</v>
      </c>
      <c r="B49" s="26">
        <f>+S49</f>
        <v>2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0">
        <v>41433</v>
      </c>
      <c r="K49" s="181"/>
      <c r="L49" s="143" t="s">
        <v>114</v>
      </c>
      <c r="M49" s="143" t="s">
        <v>198</v>
      </c>
      <c r="N49" s="157">
        <v>7262606</v>
      </c>
      <c r="O49" s="144" t="s">
        <v>203</v>
      </c>
      <c r="P49" s="143"/>
      <c r="Q49" s="143" t="s">
        <v>204</v>
      </c>
      <c r="R49" s="143"/>
      <c r="S49" s="143">
        <v>2</v>
      </c>
      <c r="T49" s="38" t="str">
        <f>+VLOOKUP(S49,GRUPO!$C$9:$D$15,2,FALSE)</f>
        <v>Claudia Vivian Zambrano Pantoja</v>
      </c>
      <c r="U49" s="143">
        <v>1</v>
      </c>
      <c r="V49" s="143"/>
      <c r="W49" s="143"/>
      <c r="X49" s="143"/>
      <c r="Y49" s="143"/>
      <c r="Z49" s="147"/>
    </row>
    <row r="50" spans="1:26" ht="24.95" customHeight="1" x14ac:dyDescent="0.2">
      <c r="A50" s="26">
        <f t="shared" si="0"/>
        <v>42</v>
      </c>
      <c r="B50" s="26">
        <f t="shared" si="1"/>
        <v>2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0">
        <v>41433</v>
      </c>
      <c r="K50" s="181"/>
      <c r="L50" s="143" t="s">
        <v>114</v>
      </c>
      <c r="M50" s="143" t="s">
        <v>198</v>
      </c>
      <c r="N50" s="157">
        <v>7262570</v>
      </c>
      <c r="O50" s="144" t="s">
        <v>205</v>
      </c>
      <c r="P50" s="143"/>
      <c r="Q50" s="143" t="s">
        <v>206</v>
      </c>
      <c r="R50" s="143"/>
      <c r="S50" s="143">
        <v>2</v>
      </c>
      <c r="T50" s="38" t="str">
        <f>+VLOOKUP(S50,GRUPO!$C$9:$D$15,2,FALSE)</f>
        <v>Claudia Vivian Zambrano Pantoja</v>
      </c>
      <c r="U50" s="143">
        <v>1</v>
      </c>
      <c r="V50" s="143"/>
      <c r="W50" s="143"/>
      <c r="X50" s="143"/>
      <c r="Y50" s="143"/>
      <c r="Z50" s="147"/>
    </row>
    <row r="51" spans="1:26" ht="24.95" customHeight="1" x14ac:dyDescent="0.2">
      <c r="A51" s="26">
        <f t="shared" si="0"/>
        <v>43</v>
      </c>
      <c r="B51" s="26">
        <f>+S51</f>
        <v>2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0">
        <v>41433</v>
      </c>
      <c r="K51" s="181"/>
      <c r="L51" s="143" t="s">
        <v>114</v>
      </c>
      <c r="M51" s="143" t="s">
        <v>198</v>
      </c>
      <c r="N51" s="157">
        <v>7262590</v>
      </c>
      <c r="O51" s="144" t="s">
        <v>208</v>
      </c>
      <c r="P51" s="143"/>
      <c r="Q51" s="143" t="s">
        <v>209</v>
      </c>
      <c r="R51" s="143">
        <v>3128917462</v>
      </c>
      <c r="S51" s="143">
        <v>2</v>
      </c>
      <c r="T51" s="38" t="str">
        <f>+VLOOKUP(S51,GRUPO!$C$9:$D$15,2,FALSE)</f>
        <v>Claudia Vivian Zambrano Pantoja</v>
      </c>
      <c r="U51" s="143">
        <v>1</v>
      </c>
      <c r="V51" s="143"/>
      <c r="W51" s="143"/>
      <c r="X51" s="143"/>
      <c r="Y51" s="143"/>
      <c r="Z51" s="147"/>
    </row>
    <row r="52" spans="1:26" ht="24.95" customHeight="1" x14ac:dyDescent="0.2">
      <c r="A52" s="26">
        <f t="shared" si="0"/>
        <v>44</v>
      </c>
      <c r="B52" s="26">
        <f t="shared" si="1"/>
        <v>2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0">
        <v>41433</v>
      </c>
      <c r="K52" s="181"/>
      <c r="L52" s="143" t="s">
        <v>114</v>
      </c>
      <c r="M52" s="143" t="s">
        <v>198</v>
      </c>
      <c r="N52" s="157">
        <v>7262595</v>
      </c>
      <c r="O52" s="144" t="s">
        <v>210</v>
      </c>
      <c r="P52" s="143"/>
      <c r="Q52" s="143" t="s">
        <v>207</v>
      </c>
      <c r="R52" s="143">
        <v>3168016164</v>
      </c>
      <c r="S52" s="143">
        <v>2</v>
      </c>
      <c r="T52" s="38" t="str">
        <f>+VLOOKUP(S52,GRUPO!$C$9:$D$15,2,FALSE)</f>
        <v>Claudia Vivian Zambrano Pantoja</v>
      </c>
      <c r="U52" s="143">
        <v>1</v>
      </c>
      <c r="V52" s="143"/>
      <c r="W52" s="143"/>
      <c r="X52" s="143"/>
      <c r="Y52" s="143"/>
      <c r="Z52" s="147"/>
    </row>
    <row r="53" spans="1:26" ht="24.95" customHeight="1" x14ac:dyDescent="0.2">
      <c r="A53" s="26">
        <f t="shared" si="0"/>
        <v>45</v>
      </c>
      <c r="B53" s="26">
        <f t="shared" si="1"/>
        <v>2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0">
        <v>41433</v>
      </c>
      <c r="K53" s="181"/>
      <c r="L53" s="143" t="s">
        <v>114</v>
      </c>
      <c r="M53" s="143" t="s">
        <v>198</v>
      </c>
      <c r="N53" s="157">
        <v>7262566</v>
      </c>
      <c r="O53" s="144" t="s">
        <v>212</v>
      </c>
      <c r="P53" s="143"/>
      <c r="Q53" s="143" t="s">
        <v>211</v>
      </c>
      <c r="R53" s="143">
        <v>3164516984</v>
      </c>
      <c r="S53" s="143">
        <v>2</v>
      </c>
      <c r="T53" s="38" t="str">
        <f>+VLOOKUP(S53,GRUPO!$C$9:$D$15,2,FALSE)</f>
        <v>Claudia Vivian Zambrano Pantoja</v>
      </c>
      <c r="U53" s="143">
        <v>1</v>
      </c>
      <c r="V53" s="143"/>
      <c r="W53" s="143"/>
      <c r="X53" s="143"/>
      <c r="Y53" s="143"/>
      <c r="Z53" s="147"/>
    </row>
    <row r="54" spans="1:26" ht="24.95" customHeight="1" x14ac:dyDescent="0.2">
      <c r="A54" s="26">
        <f t="shared" si="0"/>
        <v>46</v>
      </c>
      <c r="B54" s="26">
        <f t="shared" si="1"/>
        <v>1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0">
        <v>41433</v>
      </c>
      <c r="K54" s="181"/>
      <c r="L54" s="143" t="s">
        <v>114</v>
      </c>
      <c r="M54" s="143" t="s">
        <v>198</v>
      </c>
      <c r="N54" s="157">
        <v>7252453</v>
      </c>
      <c r="O54" s="144" t="s">
        <v>208</v>
      </c>
      <c r="P54" s="143"/>
      <c r="Q54" s="143" t="s">
        <v>214</v>
      </c>
      <c r="R54" s="143">
        <v>3182217696</v>
      </c>
      <c r="S54" s="143">
        <v>1</v>
      </c>
      <c r="T54" s="38" t="str">
        <f>+VLOOKUP(S54,GRUPO!$C$9:$D$15,2,FALSE)</f>
        <v>Romer Orlando Pantoja Cuasquén</v>
      </c>
      <c r="U54" s="143">
        <v>1</v>
      </c>
      <c r="V54" s="143"/>
      <c r="W54" s="143"/>
      <c r="X54" s="143"/>
      <c r="Y54" s="143"/>
      <c r="Z54" s="147"/>
    </row>
    <row r="55" spans="1:26" ht="24.95" customHeight="1" x14ac:dyDescent="0.2">
      <c r="A55" s="26">
        <f t="shared" si="0"/>
        <v>47</v>
      </c>
      <c r="B55" s="26">
        <f t="shared" si="1"/>
        <v>1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0">
        <v>41433</v>
      </c>
      <c r="K55" s="181"/>
      <c r="L55" s="143" t="s">
        <v>114</v>
      </c>
      <c r="M55" s="143" t="s">
        <v>198</v>
      </c>
      <c r="N55" s="157">
        <v>7252492</v>
      </c>
      <c r="O55" s="144" t="s">
        <v>210</v>
      </c>
      <c r="P55" s="143"/>
      <c r="Q55" s="143" t="s">
        <v>218</v>
      </c>
      <c r="R55" s="143">
        <v>3206200210</v>
      </c>
      <c r="S55" s="143">
        <v>1</v>
      </c>
      <c r="T55" s="38" t="str">
        <f>+VLOOKUP(S55,GRUPO!$C$9:$D$15,2,FALSE)</f>
        <v>Romer Orlando Pantoja Cuasquén</v>
      </c>
      <c r="U55" s="143">
        <v>1</v>
      </c>
      <c r="V55" s="143"/>
      <c r="W55" s="143"/>
      <c r="X55" s="143"/>
      <c r="Y55" s="143"/>
      <c r="Z55" s="147"/>
    </row>
    <row r="56" spans="1:26" ht="24.95" customHeight="1" x14ac:dyDescent="0.2">
      <c r="A56" s="26">
        <f t="shared" si="0"/>
        <v>48</v>
      </c>
      <c r="B56" s="26">
        <f t="shared" si="1"/>
        <v>1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0">
        <v>41433</v>
      </c>
      <c r="K56" s="181"/>
      <c r="L56" s="143" t="s">
        <v>114</v>
      </c>
      <c r="M56" s="143" t="s">
        <v>198</v>
      </c>
      <c r="N56" s="157">
        <v>7252505</v>
      </c>
      <c r="O56" s="144" t="s">
        <v>220</v>
      </c>
      <c r="P56" s="143"/>
      <c r="Q56" s="143" t="s">
        <v>217</v>
      </c>
      <c r="R56" s="143">
        <v>3155147995</v>
      </c>
      <c r="S56" s="143">
        <v>1</v>
      </c>
      <c r="T56" s="38" t="str">
        <f>+VLOOKUP(S56,GRUPO!$C$9:$D$15,2,FALSE)</f>
        <v>Romer Orlando Pantoja Cuasquén</v>
      </c>
      <c r="U56" s="143">
        <v>1</v>
      </c>
      <c r="V56" s="143"/>
      <c r="W56" s="143"/>
      <c r="X56" s="143"/>
      <c r="Y56" s="143"/>
      <c r="Z56" s="147"/>
    </row>
    <row r="57" spans="1:26" ht="24.95" customHeight="1" x14ac:dyDescent="0.2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0">
        <v>41433</v>
      </c>
      <c r="K57" s="181"/>
      <c r="L57" s="180" t="s">
        <v>213</v>
      </c>
      <c r="M57" s="181"/>
      <c r="N57" s="157">
        <v>7252496</v>
      </c>
      <c r="O57" s="144" t="s">
        <v>221</v>
      </c>
      <c r="P57" s="143"/>
      <c r="Q57" s="143" t="s">
        <v>219</v>
      </c>
      <c r="R57" s="143">
        <v>3128241802</v>
      </c>
      <c r="S57" s="143">
        <v>1</v>
      </c>
      <c r="T57" s="38" t="str">
        <f>+VLOOKUP(S57,GRUPO!$C$9:$D$15,2,FALSE)</f>
        <v>Romer Orlando Pantoja Cuasquén</v>
      </c>
      <c r="U57" s="143">
        <v>1</v>
      </c>
      <c r="V57" s="143"/>
      <c r="W57" s="143"/>
      <c r="X57" s="143"/>
      <c r="Y57" s="143"/>
      <c r="Z57" s="147"/>
    </row>
    <row r="58" spans="1:26" ht="24.95" customHeight="1" x14ac:dyDescent="0.2">
      <c r="A58" s="26">
        <f t="shared" si="0"/>
        <v>50</v>
      </c>
      <c r="B58" s="26">
        <f t="shared" si="1"/>
        <v>1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0">
        <v>41433</v>
      </c>
      <c r="K58" s="181"/>
      <c r="L58" s="143" t="s">
        <v>114</v>
      </c>
      <c r="M58" s="143" t="s">
        <v>190</v>
      </c>
      <c r="N58" s="157">
        <v>7252503</v>
      </c>
      <c r="O58" s="144" t="s">
        <v>208</v>
      </c>
      <c r="P58" s="143"/>
      <c r="Q58" s="143" t="s">
        <v>216</v>
      </c>
      <c r="R58" s="143">
        <v>3146127842</v>
      </c>
      <c r="S58" s="143">
        <v>1</v>
      </c>
      <c r="T58" s="38" t="str">
        <f>+VLOOKUP(S58,GRUPO!$C$9:$D$15,2,FALSE)</f>
        <v>Romer Orlando Pantoja Cuasquén</v>
      </c>
      <c r="U58" s="143">
        <v>1</v>
      </c>
      <c r="V58" s="143"/>
      <c r="W58" s="143"/>
      <c r="X58" s="143"/>
      <c r="Y58" s="143"/>
      <c r="Z58" s="147"/>
    </row>
    <row r="59" spans="1:26" ht="24.95" customHeight="1" x14ac:dyDescent="0.2">
      <c r="A59" s="26">
        <f t="shared" si="0"/>
        <v>51</v>
      </c>
      <c r="B59" s="26">
        <f t="shared" si="1"/>
        <v>1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0">
        <v>41433</v>
      </c>
      <c r="K59" s="181"/>
      <c r="L59" s="143" t="s">
        <v>114</v>
      </c>
      <c r="M59" s="143" t="s">
        <v>190</v>
      </c>
      <c r="N59" s="157">
        <v>7252456</v>
      </c>
      <c r="O59" s="144" t="s">
        <v>210</v>
      </c>
      <c r="P59" s="143"/>
      <c r="Q59" s="143" t="s">
        <v>215</v>
      </c>
      <c r="R59" s="143">
        <v>3216137850</v>
      </c>
      <c r="S59" s="143">
        <v>1</v>
      </c>
      <c r="T59" s="38" t="str">
        <f>+VLOOKUP(S59,GRUPO!$C$9:$D$15,2,FALSE)</f>
        <v>Romer Orlando Pantoja Cuasquén</v>
      </c>
      <c r="U59" s="143">
        <v>1</v>
      </c>
      <c r="V59" s="143"/>
      <c r="W59" s="143"/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2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0">
        <v>41435</v>
      </c>
      <c r="K60" s="181"/>
      <c r="L60" s="143" t="s">
        <v>114</v>
      </c>
      <c r="M60" s="143" t="s">
        <v>190</v>
      </c>
      <c r="N60" s="157">
        <v>7262615</v>
      </c>
      <c r="O60" s="144" t="s">
        <v>222</v>
      </c>
      <c r="P60" s="143" t="s">
        <v>149</v>
      </c>
      <c r="Q60" s="143" t="s">
        <v>223</v>
      </c>
      <c r="R60" s="143">
        <v>3163486007</v>
      </c>
      <c r="S60" s="143">
        <v>2</v>
      </c>
      <c r="T60" s="38" t="str">
        <f>+VLOOKUP(S60,GRUPO!$C$9:$D$15,2,FALSE)</f>
        <v>Claudia Vivian Zambrano Pantoja</v>
      </c>
      <c r="U60" s="143">
        <v>1</v>
      </c>
      <c r="V60" s="143"/>
      <c r="W60" s="143"/>
      <c r="X60" s="143"/>
      <c r="Y60" s="143"/>
      <c r="Z60" s="147"/>
    </row>
    <row r="61" spans="1:26" ht="24.95" customHeight="1" x14ac:dyDescent="0.2">
      <c r="A61" s="26">
        <f t="shared" si="0"/>
        <v>53</v>
      </c>
      <c r="B61" s="26">
        <f t="shared" si="1"/>
        <v>2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0">
        <v>41435</v>
      </c>
      <c r="K61" s="181"/>
      <c r="L61" s="143" t="s">
        <v>114</v>
      </c>
      <c r="M61" s="143" t="s">
        <v>224</v>
      </c>
      <c r="N61" s="157">
        <v>7262577</v>
      </c>
      <c r="O61" s="144" t="s">
        <v>225</v>
      </c>
      <c r="P61" s="143" t="s">
        <v>226</v>
      </c>
      <c r="Q61" s="143" t="s">
        <v>227</v>
      </c>
      <c r="R61" s="143">
        <v>3164472920</v>
      </c>
      <c r="S61" s="143">
        <v>2</v>
      </c>
      <c r="T61" s="38" t="str">
        <f>+VLOOKUP(S61,GRUPO!$C$9:$D$15,2,FALSE)</f>
        <v>Claudia Vivian Zambrano Pantoja</v>
      </c>
      <c r="U61" s="143">
        <v>1</v>
      </c>
      <c r="V61" s="143"/>
      <c r="W61" s="143"/>
      <c r="X61" s="143"/>
      <c r="Y61" s="143"/>
      <c r="Z61" s="147"/>
    </row>
    <row r="62" spans="1:26" ht="24.95" customHeight="1" x14ac:dyDescent="0.2">
      <c r="A62" s="26">
        <f t="shared" si="0"/>
        <v>54</v>
      </c>
      <c r="B62" s="26">
        <f t="shared" si="1"/>
        <v>2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0">
        <v>41435</v>
      </c>
      <c r="K62" s="181"/>
      <c r="L62" s="143" t="s">
        <v>114</v>
      </c>
      <c r="M62" s="143" t="s">
        <v>224</v>
      </c>
      <c r="N62" s="157">
        <v>7262527</v>
      </c>
      <c r="O62" s="144" t="s">
        <v>228</v>
      </c>
      <c r="P62" s="143" t="s">
        <v>229</v>
      </c>
      <c r="Q62" s="143" t="s">
        <v>230</v>
      </c>
      <c r="R62" s="143">
        <v>3187665908</v>
      </c>
      <c r="S62" s="143">
        <v>2</v>
      </c>
      <c r="T62" s="38" t="str">
        <f>+VLOOKUP(S62,GRUPO!$C$9:$D$15,2,FALSE)</f>
        <v>Claudia Vivian Zambrano Pantoja</v>
      </c>
      <c r="U62" s="143">
        <v>1</v>
      </c>
      <c r="V62" s="143"/>
      <c r="W62" s="143"/>
      <c r="X62" s="143"/>
      <c r="Y62" s="143"/>
      <c r="Z62" s="147"/>
    </row>
    <row r="63" spans="1:26" ht="24.95" customHeight="1" x14ac:dyDescent="0.2">
      <c r="A63" s="26">
        <f t="shared" si="0"/>
        <v>55</v>
      </c>
      <c r="B63" s="26">
        <f t="shared" si="1"/>
        <v>2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0">
        <v>41435</v>
      </c>
      <c r="K63" s="181"/>
      <c r="L63" s="143" t="s">
        <v>114</v>
      </c>
      <c r="M63" s="143" t="s">
        <v>224</v>
      </c>
      <c r="N63" s="157">
        <v>7262531</v>
      </c>
      <c r="O63" s="144" t="s">
        <v>231</v>
      </c>
      <c r="P63" s="143" t="s">
        <v>233</v>
      </c>
      <c r="Q63" s="143" t="s">
        <v>235</v>
      </c>
      <c r="R63" s="143">
        <v>3185475897</v>
      </c>
      <c r="S63" s="143">
        <v>2</v>
      </c>
      <c r="T63" s="38" t="str">
        <f>+VLOOKUP(S63,GRUPO!$C$9:$D$15,2,FALSE)</f>
        <v>Claudia Vivian Zambrano Pantoja</v>
      </c>
      <c r="U63" s="143">
        <v>1</v>
      </c>
      <c r="V63" s="143"/>
      <c r="W63" s="143"/>
      <c r="X63" s="143"/>
      <c r="Y63" s="143"/>
      <c r="Z63" s="147"/>
    </row>
    <row r="64" spans="1:26" ht="24.95" customHeight="1" x14ac:dyDescent="0.2">
      <c r="A64" s="26">
        <f t="shared" si="0"/>
        <v>56</v>
      </c>
      <c r="B64" s="26">
        <f t="shared" si="1"/>
        <v>2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0">
        <v>41435</v>
      </c>
      <c r="K64" s="181"/>
      <c r="L64" s="143" t="s">
        <v>114</v>
      </c>
      <c r="M64" s="143" t="s">
        <v>224</v>
      </c>
      <c r="N64" s="157">
        <v>7262536</v>
      </c>
      <c r="O64" s="144" t="s">
        <v>232</v>
      </c>
      <c r="P64" s="143" t="s">
        <v>234</v>
      </c>
      <c r="Q64" s="143" t="s">
        <v>236</v>
      </c>
      <c r="R64" s="143">
        <v>3186518340</v>
      </c>
      <c r="S64" s="143">
        <v>2</v>
      </c>
      <c r="T64" s="38" t="str">
        <f>+VLOOKUP(S64,GRUPO!$C$9:$D$15,2,FALSE)</f>
        <v>Claudia Vivian Zambrano Pantoja</v>
      </c>
      <c r="U64" s="143">
        <v>1</v>
      </c>
      <c r="V64" s="143"/>
      <c r="W64" s="143"/>
      <c r="X64" s="143"/>
      <c r="Y64" s="143"/>
      <c r="Z64" s="147"/>
    </row>
    <row r="65" spans="1:26" ht="24.95" customHeight="1" x14ac:dyDescent="0.2">
      <c r="A65" s="26">
        <f t="shared" si="0"/>
        <v>57</v>
      </c>
      <c r="B65" s="26">
        <f t="shared" si="1"/>
        <v>1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0">
        <v>41435</v>
      </c>
      <c r="K65" s="181"/>
      <c r="L65" s="143" t="s">
        <v>114</v>
      </c>
      <c r="M65" s="143" t="s">
        <v>253</v>
      </c>
      <c r="N65" s="157">
        <v>7252444</v>
      </c>
      <c r="O65" s="144" t="s">
        <v>237</v>
      </c>
      <c r="P65" s="143" t="s">
        <v>238</v>
      </c>
      <c r="Q65" s="143" t="s">
        <v>239</v>
      </c>
      <c r="R65" s="143">
        <v>3108212570</v>
      </c>
      <c r="S65" s="143">
        <v>1</v>
      </c>
      <c r="T65" s="38" t="str">
        <f>+VLOOKUP(S65,GRUPO!$C$9:$D$15,2,FALSE)</f>
        <v>Romer Orlando Pantoja Cuasquén</v>
      </c>
      <c r="U65" s="143">
        <v>1</v>
      </c>
      <c r="V65" s="143"/>
      <c r="W65" s="143"/>
      <c r="X65" s="143"/>
      <c r="Y65" s="143"/>
      <c r="Z65" s="147"/>
    </row>
    <row r="66" spans="1:26" ht="24.95" customHeight="1" x14ac:dyDescent="0.2">
      <c r="A66" s="26">
        <f t="shared" si="0"/>
        <v>58</v>
      </c>
      <c r="B66" s="26">
        <f t="shared" si="1"/>
        <v>1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0">
        <v>41435</v>
      </c>
      <c r="K66" s="181"/>
      <c r="L66" s="143" t="s">
        <v>114</v>
      </c>
      <c r="M66" s="143" t="s">
        <v>224</v>
      </c>
      <c r="N66" s="157">
        <v>7252412</v>
      </c>
      <c r="O66" s="144" t="s">
        <v>240</v>
      </c>
      <c r="P66" s="143" t="s">
        <v>244</v>
      </c>
      <c r="Q66" s="143" t="s">
        <v>248</v>
      </c>
      <c r="R66" s="143">
        <v>3177149098</v>
      </c>
      <c r="S66" s="143">
        <v>1</v>
      </c>
      <c r="T66" s="38" t="str">
        <f>+VLOOKUP(S66,GRUPO!$C$9:$D$15,2,FALSE)</f>
        <v>Romer Orlando Pantoja Cuasquén</v>
      </c>
      <c r="U66" s="143">
        <v>1</v>
      </c>
      <c r="V66" s="143"/>
      <c r="W66" s="143"/>
      <c r="X66" s="143"/>
      <c r="Y66" s="143"/>
      <c r="Z66" s="147"/>
    </row>
    <row r="67" spans="1:26" ht="24.95" customHeight="1" x14ac:dyDescent="0.2">
      <c r="A67" s="26">
        <f t="shared" si="0"/>
        <v>59</v>
      </c>
      <c r="B67" s="26">
        <f t="shared" si="1"/>
        <v>1</v>
      </c>
      <c r="C67" s="26">
        <f t="shared" si="2"/>
        <v>1</v>
      </c>
      <c r="D67" s="26">
        <f t="shared" si="3"/>
        <v>0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0">
        <v>41435</v>
      </c>
      <c r="K67" s="181"/>
      <c r="L67" s="143" t="s">
        <v>114</v>
      </c>
      <c r="M67" s="143" t="s">
        <v>224</v>
      </c>
      <c r="N67" s="157">
        <v>7252460</v>
      </c>
      <c r="O67" s="144" t="s">
        <v>241</v>
      </c>
      <c r="P67" s="143" t="s">
        <v>245</v>
      </c>
      <c r="Q67" s="143" t="s">
        <v>249</v>
      </c>
      <c r="R67" s="143">
        <v>3158232787</v>
      </c>
      <c r="S67" s="143">
        <v>1</v>
      </c>
      <c r="T67" s="38" t="str">
        <f>+VLOOKUP(S67,GRUPO!$C$9:$D$15,2,FALSE)</f>
        <v>Romer Orlando Pantoja Cuasquén</v>
      </c>
      <c r="U67" s="143">
        <v>1</v>
      </c>
      <c r="V67" s="143"/>
      <c r="W67" s="143"/>
      <c r="X67" s="143"/>
      <c r="Y67" s="143"/>
      <c r="Z67" s="147"/>
    </row>
    <row r="68" spans="1:26" ht="24.95" customHeight="1" x14ac:dyDescent="0.2">
      <c r="A68" s="26">
        <f t="shared" si="0"/>
        <v>60</v>
      </c>
      <c r="B68" s="26">
        <f t="shared" si="1"/>
        <v>1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0">
        <v>41435</v>
      </c>
      <c r="K68" s="181"/>
      <c r="L68" s="143" t="s">
        <v>114</v>
      </c>
      <c r="M68" s="143" t="s">
        <v>224</v>
      </c>
      <c r="N68" s="157">
        <v>7252498</v>
      </c>
      <c r="O68" s="144" t="s">
        <v>242</v>
      </c>
      <c r="P68" s="143" t="s">
        <v>246</v>
      </c>
      <c r="Q68" s="143" t="s">
        <v>250</v>
      </c>
      <c r="R68" s="143" t="s">
        <v>252</v>
      </c>
      <c r="S68" s="143">
        <v>1</v>
      </c>
      <c r="T68" s="38" t="str">
        <f>+VLOOKUP(S68,GRUPO!$C$9:$D$15,2,FALSE)</f>
        <v>Romer Orlando Pantoja Cuasquén</v>
      </c>
      <c r="U68" s="143">
        <v>1</v>
      </c>
      <c r="V68" s="143"/>
      <c r="W68" s="143"/>
      <c r="X68" s="143"/>
      <c r="Y68" s="143"/>
      <c r="Z68" s="147"/>
    </row>
    <row r="69" spans="1:26" ht="24.95" customHeight="1" x14ac:dyDescent="0.2">
      <c r="A69" s="26">
        <f t="shared" si="0"/>
        <v>61</v>
      </c>
      <c r="B69" s="26">
        <f t="shared" si="1"/>
        <v>1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0">
        <v>41435</v>
      </c>
      <c r="K69" s="181"/>
      <c r="L69" s="143" t="s">
        <v>114</v>
      </c>
      <c r="M69" s="143" t="s">
        <v>224</v>
      </c>
      <c r="N69" s="157">
        <v>7252523</v>
      </c>
      <c r="O69" s="144" t="s">
        <v>243</v>
      </c>
      <c r="P69" s="143" t="s">
        <v>247</v>
      </c>
      <c r="Q69" s="143" t="s">
        <v>251</v>
      </c>
      <c r="R69" s="143">
        <v>3182863033</v>
      </c>
      <c r="S69" s="143">
        <v>1</v>
      </c>
      <c r="T69" s="38" t="str">
        <f>+VLOOKUP(S69,GRUPO!$C$9:$D$15,2,FALSE)</f>
        <v>Romer Orlando Pantoja Cuasquén</v>
      </c>
      <c r="U69" s="143">
        <v>1</v>
      </c>
      <c r="V69" s="143"/>
      <c r="W69" s="143"/>
      <c r="X69" s="143"/>
      <c r="Y69" s="143"/>
      <c r="Z69" s="147"/>
    </row>
    <row r="70" spans="1:26" ht="24.95" customHeight="1" x14ac:dyDescent="0.2">
      <c r="A70" s="26">
        <f t="shared" si="0"/>
        <v>62</v>
      </c>
      <c r="B70" s="26">
        <f t="shared" si="1"/>
        <v>3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0">
        <v>41435</v>
      </c>
      <c r="K70" s="181"/>
      <c r="L70" s="143" t="s">
        <v>114</v>
      </c>
      <c r="M70" s="143" t="s">
        <v>253</v>
      </c>
      <c r="N70" s="157">
        <v>7272657</v>
      </c>
      <c r="O70" s="144" t="s">
        <v>254</v>
      </c>
      <c r="P70" s="143"/>
      <c r="Q70" s="143" t="s">
        <v>267</v>
      </c>
      <c r="R70" s="143">
        <v>3183797662</v>
      </c>
      <c r="S70" s="143">
        <v>3</v>
      </c>
      <c r="T70" s="38" t="str">
        <f>+VLOOKUP(S70,GRUPO!$C$9:$D$15,2,FALSE)</f>
        <v>Carlos Augusto Rodríguez Prado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3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0">
        <v>41435</v>
      </c>
      <c r="K71" s="181"/>
      <c r="L71" s="143" t="s">
        <v>114</v>
      </c>
      <c r="M71" s="143" t="s">
        <v>253</v>
      </c>
      <c r="N71" s="157">
        <v>7272693</v>
      </c>
      <c r="O71" s="144" t="s">
        <v>255</v>
      </c>
      <c r="P71" s="143" t="s">
        <v>262</v>
      </c>
      <c r="Q71" s="143" t="s">
        <v>268</v>
      </c>
      <c r="R71" s="143">
        <v>3136780869</v>
      </c>
      <c r="S71" s="143">
        <v>3</v>
      </c>
      <c r="T71" s="38" t="str">
        <f>+VLOOKUP(S71,GRUPO!$C$9:$D$15,2,FALSE)</f>
        <v>Carlos Augusto Rodríguez Prado</v>
      </c>
      <c r="U71" s="143">
        <v>1</v>
      </c>
      <c r="V71" s="143"/>
      <c r="W71" s="143"/>
      <c r="X71" s="143"/>
      <c r="Y71" s="143"/>
      <c r="Z71" s="147"/>
    </row>
    <row r="72" spans="1:26" ht="24.95" customHeight="1" x14ac:dyDescent="0.2">
      <c r="A72" s="26">
        <f t="shared" si="0"/>
        <v>64</v>
      </c>
      <c r="B72" s="26">
        <f t="shared" si="1"/>
        <v>3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0">
        <v>41435</v>
      </c>
      <c r="K72" s="181"/>
      <c r="L72" s="143" t="s">
        <v>114</v>
      </c>
      <c r="M72" s="143" t="s">
        <v>253</v>
      </c>
      <c r="N72" s="157">
        <v>7272664</v>
      </c>
      <c r="O72" s="144" t="s">
        <v>256</v>
      </c>
      <c r="P72" s="143" t="s">
        <v>263</v>
      </c>
      <c r="Q72" s="143" t="s">
        <v>269</v>
      </c>
      <c r="R72" s="143"/>
      <c r="S72" s="143">
        <v>3</v>
      </c>
      <c r="T72" s="38" t="str">
        <f>+VLOOKUP(S72,GRUPO!$C$9:$D$15,2,FALSE)</f>
        <v>Carlos Augusto Rodríguez Prado</v>
      </c>
      <c r="U72" s="143">
        <v>1</v>
      </c>
      <c r="V72" s="143"/>
      <c r="W72" s="143"/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3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0">
        <v>41435</v>
      </c>
      <c r="K73" s="181"/>
      <c r="L73" s="143" t="s">
        <v>114</v>
      </c>
      <c r="M73" s="143" t="s">
        <v>253</v>
      </c>
      <c r="N73" s="157">
        <v>7272703</v>
      </c>
      <c r="O73" s="144" t="s">
        <v>257</v>
      </c>
      <c r="P73" s="143" t="s">
        <v>264</v>
      </c>
      <c r="Q73" s="143" t="s">
        <v>270</v>
      </c>
      <c r="R73" s="143">
        <v>3177704010</v>
      </c>
      <c r="S73" s="143">
        <v>3</v>
      </c>
      <c r="T73" s="38" t="str">
        <f>+VLOOKUP(S73,GRUPO!$C$9:$D$15,2,FALSE)</f>
        <v>Carlos Augusto Rodríguez Prado</v>
      </c>
      <c r="U73" s="143">
        <v>1</v>
      </c>
      <c r="V73" s="143"/>
      <c r="W73" s="143"/>
      <c r="X73" s="143"/>
      <c r="Y73" s="143"/>
      <c r="Z73" s="147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3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0">
        <v>41435</v>
      </c>
      <c r="K74" s="181"/>
      <c r="L74" s="143" t="s">
        <v>114</v>
      </c>
      <c r="M74" s="143" t="s">
        <v>224</v>
      </c>
      <c r="N74" s="157">
        <v>7272646</v>
      </c>
      <c r="O74" s="144" t="s">
        <v>258</v>
      </c>
      <c r="P74" s="143" t="s">
        <v>265</v>
      </c>
      <c r="Q74" s="143" t="s">
        <v>271</v>
      </c>
      <c r="R74" s="143">
        <v>3155825750</v>
      </c>
      <c r="S74" s="143">
        <v>3</v>
      </c>
      <c r="T74" s="38" t="str">
        <f>+VLOOKUP(S74,GRUPO!$C$9:$D$15,2,FALSE)</f>
        <v>Carlos Augusto Rodríguez Prado</v>
      </c>
      <c r="U74" s="143">
        <v>1</v>
      </c>
      <c r="V74" s="143"/>
      <c r="W74" s="143"/>
      <c r="X74" s="143"/>
      <c r="Y74" s="143"/>
      <c r="Z74" s="147"/>
    </row>
    <row r="75" spans="1:26" ht="24.95" customHeight="1" x14ac:dyDescent="0.2">
      <c r="A75" s="26">
        <f t="shared" si="7"/>
        <v>67</v>
      </c>
      <c r="B75" s="26">
        <f t="shared" si="8"/>
        <v>3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0">
        <v>41435</v>
      </c>
      <c r="K75" s="181"/>
      <c r="L75" s="143" t="s">
        <v>114</v>
      </c>
      <c r="M75" s="143" t="s">
        <v>224</v>
      </c>
      <c r="N75" s="157">
        <v>7272705</v>
      </c>
      <c r="O75" s="144" t="s">
        <v>259</v>
      </c>
      <c r="P75" s="143"/>
      <c r="Q75" s="143" t="s">
        <v>272</v>
      </c>
      <c r="R75" s="143"/>
      <c r="S75" s="143">
        <v>3</v>
      </c>
      <c r="T75" s="38" t="str">
        <f>+VLOOKUP(S75,GRUPO!$C$9:$D$15,2,FALSE)</f>
        <v>Carlos Augusto Rodríguez Prado</v>
      </c>
      <c r="U75" s="143">
        <v>1</v>
      </c>
      <c r="V75" s="143"/>
      <c r="W75" s="143"/>
      <c r="X75" s="143"/>
      <c r="Y75" s="143"/>
      <c r="Z75" s="147"/>
    </row>
    <row r="76" spans="1:26" ht="24.95" customHeight="1" x14ac:dyDescent="0.2">
      <c r="A76" s="26">
        <f t="shared" si="7"/>
        <v>68</v>
      </c>
      <c r="B76" s="26">
        <f t="shared" si="8"/>
        <v>3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0">
        <v>41435</v>
      </c>
      <c r="K76" s="181"/>
      <c r="L76" s="143" t="s">
        <v>114</v>
      </c>
      <c r="M76" s="143" t="s">
        <v>224</v>
      </c>
      <c r="N76" s="157">
        <v>7272651</v>
      </c>
      <c r="O76" s="144" t="s">
        <v>260</v>
      </c>
      <c r="P76" s="143" t="s">
        <v>266</v>
      </c>
      <c r="Q76" s="143" t="s">
        <v>273</v>
      </c>
      <c r="R76" s="143">
        <v>3127957107</v>
      </c>
      <c r="S76" s="143">
        <v>3</v>
      </c>
      <c r="T76" s="38" t="str">
        <f>+VLOOKUP(S76,GRUPO!$C$9:$D$15,2,FALSE)</f>
        <v>Carlos Augusto Rodríguez Prado</v>
      </c>
      <c r="U76" s="143">
        <v>1</v>
      </c>
      <c r="V76" s="143"/>
      <c r="W76" s="143"/>
      <c r="X76" s="143"/>
      <c r="Y76" s="143"/>
      <c r="Z76" s="147"/>
    </row>
    <row r="77" spans="1:26" ht="24.95" customHeight="1" x14ac:dyDescent="0.2">
      <c r="A77" s="26">
        <f t="shared" si="7"/>
        <v>69</v>
      </c>
      <c r="B77" s="26">
        <f t="shared" si="8"/>
        <v>3</v>
      </c>
      <c r="C77" s="26">
        <f t="shared" si="9"/>
        <v>0</v>
      </c>
      <c r="D77" s="26">
        <f t="shared" si="10"/>
        <v>1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0">
        <v>41435</v>
      </c>
      <c r="K77" s="181"/>
      <c r="L77" s="143" t="s">
        <v>114</v>
      </c>
      <c r="M77" s="143" t="s">
        <v>224</v>
      </c>
      <c r="N77" s="157">
        <v>7272534</v>
      </c>
      <c r="O77" s="144" t="s">
        <v>261</v>
      </c>
      <c r="P77" s="143"/>
      <c r="Q77" s="143" t="s">
        <v>214</v>
      </c>
      <c r="R77" s="143">
        <v>3182217696</v>
      </c>
      <c r="S77" s="143">
        <v>3</v>
      </c>
      <c r="T77" s="38" t="str">
        <f>+VLOOKUP(S77,GRUPO!$C$9:$D$15,2,FALSE)</f>
        <v>Carlos Augusto Rodríguez Prado</v>
      </c>
      <c r="U77" s="143"/>
      <c r="V77" s="143">
        <v>1</v>
      </c>
      <c r="W77" s="143"/>
      <c r="X77" s="143"/>
      <c r="Y77" s="143"/>
      <c r="Z77" s="147"/>
    </row>
    <row r="78" spans="1:26" ht="24.95" customHeight="1" x14ac:dyDescent="0.2">
      <c r="A78" s="26">
        <f t="shared" si="7"/>
        <v>70</v>
      </c>
      <c r="B78" s="26">
        <f t="shared" si="8"/>
        <v>2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0">
        <v>41436</v>
      </c>
      <c r="K78" s="181"/>
      <c r="L78" s="143" t="s">
        <v>114</v>
      </c>
      <c r="M78" s="143" t="s">
        <v>274</v>
      </c>
      <c r="N78" s="157">
        <v>7262533</v>
      </c>
      <c r="O78" s="144" t="s">
        <v>275</v>
      </c>
      <c r="P78" s="143" t="s">
        <v>156</v>
      </c>
      <c r="Q78" s="143" t="s">
        <v>285</v>
      </c>
      <c r="R78" s="143"/>
      <c r="S78" s="143">
        <v>2</v>
      </c>
      <c r="T78" s="38" t="str">
        <f>+VLOOKUP(S78,GRUPO!$C$9:$D$15,2,FALSE)</f>
        <v>Claudia Vivian Zambrano Pantoja</v>
      </c>
      <c r="U78" s="143">
        <v>1</v>
      </c>
      <c r="V78" s="143"/>
      <c r="W78" s="143"/>
      <c r="X78" s="143"/>
      <c r="Y78" s="143"/>
      <c r="Z78" s="147"/>
    </row>
    <row r="79" spans="1:26" ht="24.95" customHeight="1" x14ac:dyDescent="0.2">
      <c r="A79" s="26">
        <f t="shared" si="7"/>
        <v>71</v>
      </c>
      <c r="B79" s="26">
        <f t="shared" si="8"/>
        <v>2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0">
        <v>41436</v>
      </c>
      <c r="K79" s="181"/>
      <c r="L79" s="143" t="s">
        <v>114</v>
      </c>
      <c r="M79" s="143" t="s">
        <v>274</v>
      </c>
      <c r="N79" s="157">
        <v>7262611</v>
      </c>
      <c r="O79" s="144" t="s">
        <v>276</v>
      </c>
      <c r="P79" s="143" t="s">
        <v>295</v>
      </c>
      <c r="Q79" s="143" t="s">
        <v>286</v>
      </c>
      <c r="R79" s="143"/>
      <c r="S79" s="143">
        <v>2</v>
      </c>
      <c r="T79" s="38" t="str">
        <f>+VLOOKUP(S79,GRUPO!$C$9:$D$15,2,FALSE)</f>
        <v>Claudia Vivian Zambrano Pantoja</v>
      </c>
      <c r="U79" s="143">
        <v>1</v>
      </c>
      <c r="V79" s="143"/>
      <c r="W79" s="143"/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2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0">
        <v>41436</v>
      </c>
      <c r="K80" s="181"/>
      <c r="L80" s="143" t="s">
        <v>114</v>
      </c>
      <c r="M80" s="143" t="s">
        <v>274</v>
      </c>
      <c r="N80" s="157">
        <v>7262572</v>
      </c>
      <c r="O80" s="144" t="s">
        <v>277</v>
      </c>
      <c r="P80" s="143" t="s">
        <v>296</v>
      </c>
      <c r="Q80" s="143" t="s">
        <v>287</v>
      </c>
      <c r="R80" s="143">
        <v>3157186796</v>
      </c>
      <c r="S80" s="143">
        <v>2</v>
      </c>
      <c r="T80" s="38" t="str">
        <f>+VLOOKUP(S80,GRUPO!$C$9:$D$15,2,FALSE)</f>
        <v>Claudia Vivian Zambrano Pantoja</v>
      </c>
      <c r="U80" s="143">
        <v>1</v>
      </c>
      <c r="V80" s="143"/>
      <c r="W80" s="143"/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2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0">
        <v>41436</v>
      </c>
      <c r="K81" s="181"/>
      <c r="L81" s="143" t="s">
        <v>114</v>
      </c>
      <c r="M81" s="143" t="s">
        <v>274</v>
      </c>
      <c r="N81" s="157">
        <v>7262541</v>
      </c>
      <c r="O81" s="144" t="s">
        <v>278</v>
      </c>
      <c r="P81" s="143" t="s">
        <v>297</v>
      </c>
      <c r="Q81" s="143" t="s">
        <v>288</v>
      </c>
      <c r="R81" s="143"/>
      <c r="S81" s="143">
        <v>2</v>
      </c>
      <c r="T81" s="38" t="str">
        <f>+VLOOKUP(S81,GRUPO!$C$9:$D$15,2,FALSE)</f>
        <v>Claudia Vivian Zambrano Pantoja</v>
      </c>
      <c r="U81" s="143">
        <v>1</v>
      </c>
      <c r="V81" s="143"/>
      <c r="W81" s="143"/>
      <c r="X81" s="143"/>
      <c r="Y81" s="143"/>
      <c r="Z81" s="147"/>
    </row>
    <row r="82" spans="1:26" ht="24.95" customHeight="1" x14ac:dyDescent="0.2">
      <c r="A82" s="26">
        <f t="shared" si="7"/>
        <v>74</v>
      </c>
      <c r="B82" s="26">
        <f>+S82</f>
        <v>2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0">
        <v>41436</v>
      </c>
      <c r="K82" s="181"/>
      <c r="L82" s="143" t="s">
        <v>114</v>
      </c>
      <c r="M82" s="143" t="s">
        <v>274</v>
      </c>
      <c r="N82" s="157">
        <v>7262591</v>
      </c>
      <c r="O82" s="144" t="s">
        <v>279</v>
      </c>
      <c r="P82" s="143" t="s">
        <v>298</v>
      </c>
      <c r="Q82" s="143" t="s">
        <v>289</v>
      </c>
      <c r="R82" s="143">
        <v>3148596200</v>
      </c>
      <c r="S82" s="143">
        <v>2</v>
      </c>
      <c r="T82" s="38" t="str">
        <f>+VLOOKUP(S82,GRUPO!$C$9:$D$15,2,FALSE)</f>
        <v>Claudia Vivian Zambrano Pantoja</v>
      </c>
      <c r="U82" s="143">
        <v>1</v>
      </c>
      <c r="V82" s="143"/>
      <c r="W82" s="143"/>
      <c r="X82" s="143"/>
      <c r="Y82" s="143"/>
      <c r="Z82" s="147"/>
    </row>
    <row r="83" spans="1:26" ht="24.95" customHeight="1" x14ac:dyDescent="0.2">
      <c r="A83" s="26">
        <f t="shared" si="7"/>
        <v>75</v>
      </c>
      <c r="B83" s="26">
        <f>+S83</f>
        <v>2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0">
        <v>41436</v>
      </c>
      <c r="K83" s="181"/>
      <c r="L83" s="143" t="s">
        <v>114</v>
      </c>
      <c r="M83" s="143" t="s">
        <v>303</v>
      </c>
      <c r="N83" s="157">
        <v>7262575</v>
      </c>
      <c r="O83" s="144" t="s">
        <v>280</v>
      </c>
      <c r="P83" s="143" t="s">
        <v>299</v>
      </c>
      <c r="Q83" s="143" t="s">
        <v>290</v>
      </c>
      <c r="R83" s="143">
        <v>3156074877</v>
      </c>
      <c r="S83" s="143">
        <v>2</v>
      </c>
      <c r="T83" s="38" t="str">
        <f>+VLOOKUP(S83,GRUPO!$C$9:$D$15,2,FALSE)</f>
        <v>Claudia Vivian Zambrano Pantoja</v>
      </c>
      <c r="U83" s="143">
        <v>1</v>
      </c>
      <c r="V83" s="143"/>
      <c r="W83" s="143"/>
      <c r="X83" s="143"/>
      <c r="Y83" s="143"/>
      <c r="Z83" s="147"/>
    </row>
    <row r="84" spans="1:26" ht="24.95" customHeight="1" x14ac:dyDescent="0.2">
      <c r="A84" s="26">
        <f t="shared" si="7"/>
        <v>76</v>
      </c>
      <c r="B84" s="26">
        <f>+S84</f>
        <v>2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0">
        <v>41436</v>
      </c>
      <c r="K84" s="181"/>
      <c r="L84" s="143" t="s">
        <v>114</v>
      </c>
      <c r="M84" s="143" t="s">
        <v>303</v>
      </c>
      <c r="N84" s="157">
        <v>7262600</v>
      </c>
      <c r="O84" s="144" t="s">
        <v>281</v>
      </c>
      <c r="P84" s="143" t="s">
        <v>300</v>
      </c>
      <c r="Q84" s="143" t="s">
        <v>291</v>
      </c>
      <c r="R84" s="143">
        <v>3174440777</v>
      </c>
      <c r="S84" s="143">
        <v>2</v>
      </c>
      <c r="T84" s="38" t="str">
        <f>+VLOOKUP(S84,GRUPO!$C$9:$D$15,2,FALSE)</f>
        <v>Claudia Vivian Zambrano Pantoja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113" si="14">+S85</f>
        <v>2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0">
        <v>41436</v>
      </c>
      <c r="K85" s="181"/>
      <c r="L85" s="143" t="s">
        <v>114</v>
      </c>
      <c r="M85" s="143" t="s">
        <v>303</v>
      </c>
      <c r="N85" s="157">
        <v>7262593</v>
      </c>
      <c r="O85" s="144" t="s">
        <v>282</v>
      </c>
      <c r="P85" s="143" t="s">
        <v>301</v>
      </c>
      <c r="Q85" s="143" t="s">
        <v>292</v>
      </c>
      <c r="R85" s="143">
        <v>3152166398</v>
      </c>
      <c r="S85" s="143">
        <v>2</v>
      </c>
      <c r="T85" s="38" t="str">
        <f>+VLOOKUP(S85,GRUPO!$C$9:$D$15,2,FALSE)</f>
        <v>Claudia Vivian Zambrano Pantoja</v>
      </c>
      <c r="U85" s="143">
        <v>1</v>
      </c>
      <c r="V85" s="143"/>
      <c r="W85" s="143"/>
      <c r="X85" s="143"/>
      <c r="Y85" s="143"/>
      <c r="Z85" s="147"/>
    </row>
    <row r="86" spans="1:26" ht="24.95" customHeight="1" x14ac:dyDescent="0.2">
      <c r="A86" s="26">
        <f t="shared" si="7"/>
        <v>78</v>
      </c>
      <c r="B86" s="26">
        <f t="shared" si="14"/>
        <v>2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0">
        <v>41436</v>
      </c>
      <c r="K86" s="181"/>
      <c r="L86" s="143" t="s">
        <v>114</v>
      </c>
      <c r="M86" s="143" t="s">
        <v>303</v>
      </c>
      <c r="N86" s="157">
        <v>7262621</v>
      </c>
      <c r="O86" s="144" t="s">
        <v>283</v>
      </c>
      <c r="P86" s="143" t="s">
        <v>302</v>
      </c>
      <c r="Q86" s="143" t="s">
        <v>293</v>
      </c>
      <c r="R86" s="143"/>
      <c r="S86" s="143">
        <v>2</v>
      </c>
      <c r="T86" s="38" t="str">
        <f>+VLOOKUP(S86,GRUPO!$C$9:$D$15,2,FALSE)</f>
        <v>Claudia Vivian Zambrano Pantoja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2</v>
      </c>
      <c r="C87" s="26">
        <f t="shared" si="9"/>
        <v>0</v>
      </c>
      <c r="D87" s="26">
        <f t="shared" si="10"/>
        <v>0</v>
      </c>
      <c r="E87" s="26">
        <f t="shared" si="11"/>
        <v>1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0">
        <v>41436</v>
      </c>
      <c r="K87" s="181"/>
      <c r="L87" s="143" t="s">
        <v>114</v>
      </c>
      <c r="M87" s="143" t="s">
        <v>274</v>
      </c>
      <c r="N87" s="157">
        <v>7262529</v>
      </c>
      <c r="O87" s="144" t="s">
        <v>284</v>
      </c>
      <c r="P87" s="143"/>
      <c r="Q87" s="143" t="s">
        <v>294</v>
      </c>
      <c r="R87" s="143">
        <v>3148314521</v>
      </c>
      <c r="S87" s="143">
        <v>2</v>
      </c>
      <c r="T87" s="38" t="str">
        <f>+VLOOKUP(S87,GRUPO!$C$9:$D$15,2,FALSE)</f>
        <v>Claudia Vivian Zambrano Pantoja</v>
      </c>
      <c r="U87" s="143"/>
      <c r="V87" s="143"/>
      <c r="W87" s="143">
        <v>1</v>
      </c>
      <c r="X87" s="143"/>
      <c r="Y87" s="143"/>
      <c r="Z87" s="147"/>
    </row>
    <row r="88" spans="1:26" ht="24.95" customHeight="1" x14ac:dyDescent="0.2">
      <c r="A88" s="26">
        <f t="shared" si="7"/>
        <v>80</v>
      </c>
      <c r="B88" s="26">
        <f t="shared" si="14"/>
        <v>1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0">
        <v>41436</v>
      </c>
      <c r="K88" s="181"/>
      <c r="L88" s="143" t="s">
        <v>114</v>
      </c>
      <c r="M88" s="143" t="s">
        <v>274</v>
      </c>
      <c r="N88" s="157">
        <v>7252455</v>
      </c>
      <c r="O88" s="144" t="s">
        <v>304</v>
      </c>
      <c r="P88" s="143" t="s">
        <v>305</v>
      </c>
      <c r="Q88" s="143" t="s">
        <v>306</v>
      </c>
      <c r="R88" s="143">
        <v>3152621135</v>
      </c>
      <c r="S88" s="143">
        <v>1</v>
      </c>
      <c r="T88" s="38" t="str">
        <f>+VLOOKUP(S88,GRUPO!$C$9:$D$15,2,FALSE)</f>
        <v>Romer Orlando Pantoja Cuasquén</v>
      </c>
      <c r="U88" s="143">
        <v>1</v>
      </c>
      <c r="V88" s="143"/>
      <c r="W88" s="143"/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si="14"/>
        <v>1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0">
        <v>41436</v>
      </c>
      <c r="K89" s="181"/>
      <c r="L89" s="143" t="s">
        <v>114</v>
      </c>
      <c r="M89" s="143" t="s">
        <v>274</v>
      </c>
      <c r="N89" s="157">
        <v>7252490</v>
      </c>
      <c r="O89" s="144" t="s">
        <v>307</v>
      </c>
      <c r="P89" s="143" t="s">
        <v>308</v>
      </c>
      <c r="Q89" s="143" t="s">
        <v>309</v>
      </c>
      <c r="R89" s="143">
        <v>3137973794</v>
      </c>
      <c r="S89" s="143">
        <v>1</v>
      </c>
      <c r="T89" s="38" t="str">
        <f>+VLOOKUP(S89,GRUPO!$C$9:$D$15,2,FALSE)</f>
        <v>Romer Orlando Pantoja Cuasquén</v>
      </c>
      <c r="U89" s="143">
        <v>1</v>
      </c>
      <c r="V89" s="143"/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4"/>
        <v>1</v>
      </c>
      <c r="C90" s="26">
        <f t="shared" si="9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0">
        <v>41436</v>
      </c>
      <c r="K90" s="181"/>
      <c r="L90" s="143" t="s">
        <v>114</v>
      </c>
      <c r="M90" s="143" t="s">
        <v>274</v>
      </c>
      <c r="N90" s="157">
        <v>7252510</v>
      </c>
      <c r="O90" s="144" t="s">
        <v>310</v>
      </c>
      <c r="P90" s="143" t="s">
        <v>311</v>
      </c>
      <c r="Q90" s="143" t="s">
        <v>312</v>
      </c>
      <c r="R90" s="143">
        <v>3189726614</v>
      </c>
      <c r="S90" s="143">
        <v>1</v>
      </c>
      <c r="T90" s="38" t="str">
        <f>+VLOOKUP(S90,GRUPO!$C$9:$D$15,2,FALSE)</f>
        <v>Romer Orlando Pantoja Cuasquén</v>
      </c>
      <c r="U90" s="143">
        <v>1</v>
      </c>
      <c r="V90" s="143"/>
      <c r="W90" s="143"/>
      <c r="X90" s="143"/>
      <c r="Y90" s="143"/>
      <c r="Z90" s="147"/>
    </row>
    <row r="91" spans="1:26" ht="24.95" customHeight="1" x14ac:dyDescent="0.2">
      <c r="A91" s="26">
        <f t="shared" si="7"/>
        <v>83</v>
      </c>
      <c r="B91" s="26">
        <f t="shared" si="14"/>
        <v>1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0">
        <v>41436</v>
      </c>
      <c r="K91" s="181"/>
      <c r="L91" s="143" t="s">
        <v>114</v>
      </c>
      <c r="M91" s="143" t="s">
        <v>274</v>
      </c>
      <c r="N91" s="157">
        <v>7252449</v>
      </c>
      <c r="O91" s="144" t="s">
        <v>313</v>
      </c>
      <c r="P91" s="143" t="s">
        <v>266</v>
      </c>
      <c r="Q91" s="143" t="s">
        <v>314</v>
      </c>
      <c r="R91" s="143">
        <v>3165495627</v>
      </c>
      <c r="S91" s="143">
        <v>1</v>
      </c>
      <c r="T91" s="38" t="str">
        <f>+VLOOKUP(S91,GRUPO!$C$9:$D$15,2,FALSE)</f>
        <v>Romer Orlando Pantoja Cuasquén</v>
      </c>
      <c r="U91" s="143">
        <v>1</v>
      </c>
      <c r="V91" s="143"/>
      <c r="W91" s="143"/>
      <c r="X91" s="143"/>
      <c r="Y91" s="143"/>
      <c r="Z91" s="147"/>
    </row>
    <row r="92" spans="1:26" ht="24.95" customHeight="1" x14ac:dyDescent="0.2">
      <c r="A92" s="26">
        <f t="shared" si="7"/>
        <v>84</v>
      </c>
      <c r="B92" s="26">
        <f t="shared" si="14"/>
        <v>1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0">
        <v>41436</v>
      </c>
      <c r="K92" s="181"/>
      <c r="L92" s="143" t="s">
        <v>114</v>
      </c>
      <c r="M92" s="143" t="s">
        <v>274</v>
      </c>
      <c r="N92" s="157">
        <v>7252459</v>
      </c>
      <c r="O92" s="144" t="s">
        <v>315</v>
      </c>
      <c r="P92" s="143" t="s">
        <v>316</v>
      </c>
      <c r="Q92" s="143" t="s">
        <v>317</v>
      </c>
      <c r="R92" s="143">
        <v>3147847862</v>
      </c>
      <c r="S92" s="143">
        <v>1</v>
      </c>
      <c r="T92" s="38" t="str">
        <f>+VLOOKUP(S92,GRUPO!$C$9:$D$15,2,FALSE)</f>
        <v>Romer Orlando Pantoja Cuasquén</v>
      </c>
      <c r="U92" s="143">
        <v>1</v>
      </c>
      <c r="V92" s="143"/>
      <c r="W92" s="143"/>
      <c r="X92" s="143"/>
      <c r="Y92" s="143"/>
      <c r="Z92" s="147"/>
    </row>
    <row r="93" spans="1:26" ht="24.95" customHeight="1" x14ac:dyDescent="0.2">
      <c r="A93" s="26">
        <f t="shared" si="7"/>
        <v>85</v>
      </c>
      <c r="B93" s="26">
        <f t="shared" si="14"/>
        <v>1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0">
        <v>41436</v>
      </c>
      <c r="K93" s="181"/>
      <c r="L93" s="143" t="s">
        <v>114</v>
      </c>
      <c r="M93" s="143" t="s">
        <v>303</v>
      </c>
      <c r="N93" s="157">
        <v>7252476</v>
      </c>
      <c r="O93" s="144" t="s">
        <v>318</v>
      </c>
      <c r="P93" s="143" t="s">
        <v>319</v>
      </c>
      <c r="Q93" s="143" t="s">
        <v>320</v>
      </c>
      <c r="R93" s="143">
        <v>3104251034</v>
      </c>
      <c r="S93" s="143">
        <v>1</v>
      </c>
      <c r="T93" s="38" t="str">
        <f>+VLOOKUP(S93,GRUPO!$C$9:$D$15,2,FALSE)</f>
        <v>Romer Orlando Pantoja Cuasquén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4"/>
        <v>1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0">
        <v>41436</v>
      </c>
      <c r="K94" s="181"/>
      <c r="L94" s="143" t="s">
        <v>114</v>
      </c>
      <c r="M94" s="143" t="s">
        <v>303</v>
      </c>
      <c r="N94" s="157">
        <v>7252454</v>
      </c>
      <c r="O94" s="144" t="s">
        <v>321</v>
      </c>
      <c r="P94" s="143" t="s">
        <v>322</v>
      </c>
      <c r="Q94" s="143" t="s">
        <v>323</v>
      </c>
      <c r="R94" s="143">
        <v>3218154705</v>
      </c>
      <c r="S94" s="143">
        <v>1</v>
      </c>
      <c r="T94" s="38" t="str">
        <f>+VLOOKUP(S94,GRUPO!$C$9:$D$15,2,FALSE)</f>
        <v>Romer Orlando Pantoja Cuasquén</v>
      </c>
      <c r="U94" s="143">
        <v>1</v>
      </c>
      <c r="V94" s="143"/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4"/>
        <v>1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0">
        <v>41436</v>
      </c>
      <c r="K95" s="181"/>
      <c r="L95" s="143" t="s">
        <v>114</v>
      </c>
      <c r="M95" s="143" t="s">
        <v>303</v>
      </c>
      <c r="N95" s="157">
        <v>7252504</v>
      </c>
      <c r="O95" s="144" t="s">
        <v>324</v>
      </c>
      <c r="P95" s="143" t="s">
        <v>325</v>
      </c>
      <c r="Q95" s="143" t="s">
        <v>326</v>
      </c>
      <c r="R95" s="143">
        <v>3137938048</v>
      </c>
      <c r="S95" s="143">
        <v>1</v>
      </c>
      <c r="T95" s="38" t="str">
        <f>+VLOOKUP(S95,GRUPO!$C$9:$D$15,2,FALSE)</f>
        <v>Romer Orlando Pantoja Cuasquén</v>
      </c>
      <c r="U95" s="143">
        <v>1</v>
      </c>
      <c r="V95" s="143"/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4"/>
        <v>1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0">
        <v>41436</v>
      </c>
      <c r="K96" s="181"/>
      <c r="L96" s="143" t="s">
        <v>114</v>
      </c>
      <c r="M96" s="143" t="s">
        <v>303</v>
      </c>
      <c r="N96" s="157">
        <v>7252442</v>
      </c>
      <c r="O96" s="144" t="s">
        <v>327</v>
      </c>
      <c r="P96" s="143" t="s">
        <v>328</v>
      </c>
      <c r="Q96" s="143" t="s">
        <v>329</v>
      </c>
      <c r="R96" s="143">
        <v>3176836567</v>
      </c>
      <c r="S96" s="143">
        <v>1</v>
      </c>
      <c r="T96" s="38" t="str">
        <f>+VLOOKUP(S96,GRUPO!$C$9:$D$15,2,FALSE)</f>
        <v>Romer Orlando Pantoja Cuasquén</v>
      </c>
      <c r="U96" s="143">
        <v>1</v>
      </c>
      <c r="V96" s="143"/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4"/>
        <v>1</v>
      </c>
      <c r="C97" s="26">
        <f t="shared" si="9"/>
        <v>0</v>
      </c>
      <c r="D97" s="26">
        <f t="shared" si="10"/>
        <v>0</v>
      </c>
      <c r="E97" s="26">
        <f t="shared" si="11"/>
        <v>1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0">
        <v>41436</v>
      </c>
      <c r="K97" s="181"/>
      <c r="L97" s="143" t="s">
        <v>114</v>
      </c>
      <c r="M97" s="143" t="s">
        <v>253</v>
      </c>
      <c r="N97" s="157">
        <v>7252490</v>
      </c>
      <c r="O97" s="144" t="s">
        <v>330</v>
      </c>
      <c r="P97" s="143"/>
      <c r="Q97" s="143" t="s">
        <v>331</v>
      </c>
      <c r="R97" s="143">
        <v>3184415386</v>
      </c>
      <c r="S97" s="143">
        <v>1</v>
      </c>
      <c r="T97" s="38" t="str">
        <f>+VLOOKUP(S97,GRUPO!$C$9:$D$15,2,FALSE)</f>
        <v>Romer Orlando Pantoja Cuasquén</v>
      </c>
      <c r="U97" s="143"/>
      <c r="V97" s="143"/>
      <c r="W97" s="143">
        <v>1</v>
      </c>
      <c r="X97" s="143"/>
      <c r="Y97" s="143"/>
      <c r="Z97" s="147"/>
    </row>
    <row r="98" spans="1:26" ht="24.95" customHeight="1" x14ac:dyDescent="0.2">
      <c r="A98" s="26">
        <f t="shared" si="7"/>
        <v>90</v>
      </c>
      <c r="B98" s="26">
        <f t="shared" si="14"/>
        <v>3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0">
        <v>41436</v>
      </c>
      <c r="K98" s="181"/>
      <c r="L98" s="143" t="s">
        <v>114</v>
      </c>
      <c r="M98" s="143" t="s">
        <v>332</v>
      </c>
      <c r="N98" s="157">
        <v>7272712</v>
      </c>
      <c r="O98" s="144" t="s">
        <v>333</v>
      </c>
      <c r="P98" s="143" t="s">
        <v>342</v>
      </c>
      <c r="Q98" s="143" t="s">
        <v>349</v>
      </c>
      <c r="R98" s="143">
        <v>3174971587</v>
      </c>
      <c r="S98" s="143">
        <v>3</v>
      </c>
      <c r="T98" s="38" t="str">
        <f>+VLOOKUP(S98,GRUPO!$C$9:$D$15,2,FALSE)</f>
        <v>Carlos Augusto Rodríguez Prado</v>
      </c>
      <c r="U98" s="143">
        <v>1</v>
      </c>
      <c r="V98" s="143"/>
      <c r="W98" s="143"/>
      <c r="X98" s="143"/>
      <c r="Y98" s="143"/>
      <c r="Z98" s="147"/>
    </row>
    <row r="99" spans="1:26" ht="24.95" customHeight="1" x14ac:dyDescent="0.2">
      <c r="A99" s="26">
        <f t="shared" si="7"/>
        <v>91</v>
      </c>
      <c r="B99" s="26">
        <f t="shared" si="14"/>
        <v>3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0">
        <v>41436</v>
      </c>
      <c r="K99" s="181"/>
      <c r="L99" s="143" t="s">
        <v>114</v>
      </c>
      <c r="M99" s="143" t="s">
        <v>332</v>
      </c>
      <c r="N99" s="157">
        <v>7272716</v>
      </c>
      <c r="O99" s="144" t="s">
        <v>334</v>
      </c>
      <c r="P99" s="143" t="s">
        <v>343</v>
      </c>
      <c r="Q99" s="143" t="s">
        <v>350</v>
      </c>
      <c r="R99" s="143">
        <v>3167053649</v>
      </c>
      <c r="S99" s="143">
        <v>3</v>
      </c>
      <c r="T99" s="38" t="str">
        <f>+VLOOKUP(S99,GRUPO!$C$9:$D$15,2,FALSE)</f>
        <v>Carlos Augusto Rodríguez Prado</v>
      </c>
      <c r="U99" s="143">
        <v>1</v>
      </c>
      <c r="V99" s="143"/>
      <c r="W99" s="143"/>
      <c r="X99" s="143"/>
      <c r="Y99" s="143"/>
      <c r="Z99" s="147"/>
    </row>
    <row r="100" spans="1:26" ht="24.95" customHeight="1" x14ac:dyDescent="0.2">
      <c r="A100" s="26">
        <f t="shared" si="7"/>
        <v>92</v>
      </c>
      <c r="B100" s="26">
        <f t="shared" si="14"/>
        <v>3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0">
        <v>41436</v>
      </c>
      <c r="K100" s="181"/>
      <c r="L100" s="143" t="s">
        <v>114</v>
      </c>
      <c r="M100" s="143" t="s">
        <v>332</v>
      </c>
      <c r="N100" s="157">
        <v>7272714</v>
      </c>
      <c r="O100" s="144" t="s">
        <v>335</v>
      </c>
      <c r="P100" s="143" t="s">
        <v>234</v>
      </c>
      <c r="Q100" s="143" t="s">
        <v>351</v>
      </c>
      <c r="R100" s="143">
        <v>3173279364</v>
      </c>
      <c r="S100" s="143">
        <v>3</v>
      </c>
      <c r="T100" s="38" t="str">
        <f>+VLOOKUP(S100,GRUPO!$C$9:$D$15,2,FALSE)</f>
        <v>Carlos Augusto Rodríguez Prado</v>
      </c>
      <c r="U100" s="143">
        <v>1</v>
      </c>
      <c r="V100" s="143"/>
      <c r="W100" s="143"/>
      <c r="X100" s="143"/>
      <c r="Y100" s="143"/>
      <c r="Z100" s="147"/>
    </row>
    <row r="101" spans="1:26" ht="24.95" customHeight="1" x14ac:dyDescent="0.2">
      <c r="A101" s="26">
        <f t="shared" si="7"/>
        <v>93</v>
      </c>
      <c r="B101" s="26">
        <f t="shared" si="14"/>
        <v>3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0">
        <v>41436</v>
      </c>
      <c r="K101" s="181"/>
      <c r="L101" s="143" t="s">
        <v>114</v>
      </c>
      <c r="M101" s="143" t="s">
        <v>332</v>
      </c>
      <c r="N101" s="157">
        <v>7272658</v>
      </c>
      <c r="O101" s="144" t="s">
        <v>336</v>
      </c>
      <c r="P101" s="143" t="s">
        <v>344</v>
      </c>
      <c r="Q101" s="143" t="s">
        <v>352</v>
      </c>
      <c r="R101" s="143">
        <v>3163942229</v>
      </c>
      <c r="S101" s="143">
        <v>3</v>
      </c>
      <c r="T101" s="38" t="str">
        <f>+VLOOKUP(S101,GRUPO!$C$9:$D$15,2,FALSE)</f>
        <v>Carlos Augusto Rodríguez Prado</v>
      </c>
      <c r="U101" s="143">
        <v>1</v>
      </c>
      <c r="V101" s="143"/>
      <c r="W101" s="143"/>
      <c r="X101" s="143"/>
      <c r="Y101" s="143"/>
      <c r="Z101" s="147"/>
    </row>
    <row r="102" spans="1:26" ht="24.95" customHeight="1" x14ac:dyDescent="0.2">
      <c r="A102" s="26">
        <f t="shared" si="7"/>
        <v>94</v>
      </c>
      <c r="B102" s="26">
        <f t="shared" si="14"/>
        <v>3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0">
        <v>41436</v>
      </c>
      <c r="K102" s="181"/>
      <c r="L102" s="143" t="s">
        <v>114</v>
      </c>
      <c r="M102" s="143" t="s">
        <v>332</v>
      </c>
      <c r="N102" s="157">
        <v>7272688</v>
      </c>
      <c r="O102" s="144" t="s">
        <v>337</v>
      </c>
      <c r="P102" s="143" t="s">
        <v>345</v>
      </c>
      <c r="Q102" s="143" t="s">
        <v>353</v>
      </c>
      <c r="R102" s="143">
        <v>3178489367</v>
      </c>
      <c r="S102" s="143">
        <v>3</v>
      </c>
      <c r="T102" s="38" t="str">
        <f>+VLOOKUP(S102,GRUPO!$C$9:$D$15,2,FALSE)</f>
        <v>Carlos Augusto Rodríguez Prado</v>
      </c>
      <c r="U102" s="143">
        <v>1</v>
      </c>
      <c r="V102" s="143"/>
      <c r="W102" s="143"/>
      <c r="X102" s="143"/>
      <c r="Y102" s="143"/>
      <c r="Z102" s="147"/>
    </row>
    <row r="103" spans="1:26" ht="24.95" customHeight="1" x14ac:dyDescent="0.2">
      <c r="A103" s="26">
        <f t="shared" si="7"/>
        <v>95</v>
      </c>
      <c r="B103" s="26">
        <f t="shared" si="14"/>
        <v>3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0">
        <v>41436</v>
      </c>
      <c r="K103" s="181"/>
      <c r="L103" s="143" t="s">
        <v>114</v>
      </c>
      <c r="M103" s="143" t="s">
        <v>303</v>
      </c>
      <c r="N103" s="157">
        <v>7272642</v>
      </c>
      <c r="O103" s="144" t="s">
        <v>338</v>
      </c>
      <c r="P103" s="143" t="s">
        <v>346</v>
      </c>
      <c r="Q103" s="143" t="s">
        <v>354</v>
      </c>
      <c r="R103" s="143">
        <v>3156098312</v>
      </c>
      <c r="S103" s="143">
        <v>3</v>
      </c>
      <c r="T103" s="38" t="str">
        <f>+VLOOKUP(S103,GRUPO!$C$9:$D$15,2,FALSE)</f>
        <v>Carlos Augusto Rodríguez Prado</v>
      </c>
      <c r="U103" s="143">
        <v>1</v>
      </c>
      <c r="V103" s="143"/>
      <c r="W103" s="143"/>
      <c r="X103" s="143"/>
      <c r="Y103" s="143"/>
      <c r="Z103" s="147"/>
    </row>
    <row r="104" spans="1:26" ht="24.95" customHeight="1" x14ac:dyDescent="0.2">
      <c r="A104" s="26">
        <f t="shared" si="7"/>
        <v>96</v>
      </c>
      <c r="B104" s="26">
        <f t="shared" si="14"/>
        <v>3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0">
        <v>41436</v>
      </c>
      <c r="K104" s="181"/>
      <c r="L104" s="143" t="s">
        <v>114</v>
      </c>
      <c r="M104" s="143" t="s">
        <v>303</v>
      </c>
      <c r="N104" s="157">
        <v>7272678</v>
      </c>
      <c r="O104" s="144" t="s">
        <v>339</v>
      </c>
      <c r="P104" s="143" t="s">
        <v>347</v>
      </c>
      <c r="Q104" s="143" t="s">
        <v>355</v>
      </c>
      <c r="R104" s="143">
        <v>3153640337</v>
      </c>
      <c r="S104" s="143">
        <v>3</v>
      </c>
      <c r="T104" s="38" t="str">
        <f>+VLOOKUP(S104,GRUPO!$C$9:$D$15,2,FALSE)</f>
        <v>Carlos Augusto Rodríguez Prado</v>
      </c>
      <c r="U104" s="143">
        <v>1</v>
      </c>
      <c r="V104" s="143"/>
      <c r="W104" s="143"/>
      <c r="X104" s="143"/>
      <c r="Y104" s="143"/>
      <c r="Z104" s="147"/>
    </row>
    <row r="105" spans="1:26" ht="24.95" customHeight="1" x14ac:dyDescent="0.2">
      <c r="A105" s="26">
        <f t="shared" si="7"/>
        <v>97</v>
      </c>
      <c r="B105" s="26">
        <f t="shared" si="14"/>
        <v>3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0">
        <v>41436</v>
      </c>
      <c r="K105" s="181"/>
      <c r="L105" s="143" t="s">
        <v>114</v>
      </c>
      <c r="M105" s="143" t="s">
        <v>303</v>
      </c>
      <c r="N105" s="157">
        <v>7272722</v>
      </c>
      <c r="O105" s="144" t="s">
        <v>340</v>
      </c>
      <c r="P105" s="143" t="s">
        <v>348</v>
      </c>
      <c r="Q105" s="143" t="s">
        <v>356</v>
      </c>
      <c r="R105" s="143">
        <v>3173942516</v>
      </c>
      <c r="S105" s="143">
        <v>3</v>
      </c>
      <c r="T105" s="38" t="str">
        <f>+VLOOKUP(S105,GRUPO!$C$9:$D$15,2,FALSE)</f>
        <v>Carlos Augusto Rodríguez Prado</v>
      </c>
      <c r="U105" s="143">
        <v>1</v>
      </c>
      <c r="V105" s="143"/>
      <c r="W105" s="143"/>
      <c r="X105" s="143"/>
      <c r="Y105" s="143"/>
      <c r="Z105" s="147"/>
    </row>
    <row r="106" spans="1:26" ht="24.95" customHeight="1" x14ac:dyDescent="0.2">
      <c r="A106" s="26">
        <f t="shared" si="7"/>
        <v>98</v>
      </c>
      <c r="B106" s="26">
        <f t="shared" si="14"/>
        <v>3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0">
        <v>41436</v>
      </c>
      <c r="K106" s="181"/>
      <c r="L106" s="143" t="s">
        <v>114</v>
      </c>
      <c r="M106" s="143" t="s">
        <v>303</v>
      </c>
      <c r="N106" s="157">
        <v>7272644</v>
      </c>
      <c r="O106" s="144" t="s">
        <v>341</v>
      </c>
      <c r="P106" s="143" t="s">
        <v>266</v>
      </c>
      <c r="Q106" s="143" t="s">
        <v>357</v>
      </c>
      <c r="R106" s="143"/>
      <c r="S106" s="143">
        <v>3</v>
      </c>
      <c r="T106" s="38" t="str">
        <f>+VLOOKUP(S106,GRUPO!$C$9:$D$15,2,FALSE)</f>
        <v>Carlos Augusto Rodríguez Prado</v>
      </c>
      <c r="U106" s="143">
        <v>1</v>
      </c>
      <c r="V106" s="143"/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4"/>
        <v>2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0">
        <v>41437</v>
      </c>
      <c r="K107" s="181"/>
      <c r="L107" s="143" t="s">
        <v>114</v>
      </c>
      <c r="M107" s="143" t="s">
        <v>358</v>
      </c>
      <c r="N107" s="157">
        <v>7262554</v>
      </c>
      <c r="O107" s="144" t="s">
        <v>359</v>
      </c>
      <c r="P107" s="143" t="s">
        <v>368</v>
      </c>
      <c r="Q107" s="143" t="s">
        <v>369</v>
      </c>
      <c r="R107" s="143">
        <v>3174838743</v>
      </c>
      <c r="S107" s="143">
        <v>2</v>
      </c>
      <c r="T107" s="38" t="str">
        <f>+VLOOKUP(S107,GRUPO!$C$9:$D$15,2,FALSE)</f>
        <v>Claudia Vivian Zambrano Pantoja</v>
      </c>
      <c r="U107" s="143">
        <v>1</v>
      </c>
      <c r="V107" s="143"/>
      <c r="W107" s="143"/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4"/>
        <v>2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0">
        <v>41437</v>
      </c>
      <c r="K108" s="181"/>
      <c r="L108" s="143" t="s">
        <v>114</v>
      </c>
      <c r="M108" s="143" t="s">
        <v>358</v>
      </c>
      <c r="N108" s="157">
        <v>7262552</v>
      </c>
      <c r="O108" s="144" t="s">
        <v>360</v>
      </c>
      <c r="P108" s="143" t="s">
        <v>370</v>
      </c>
      <c r="Q108" s="143" t="s">
        <v>375</v>
      </c>
      <c r="R108" s="143">
        <v>3146335346</v>
      </c>
      <c r="S108" s="143">
        <v>2</v>
      </c>
      <c r="T108" s="38" t="str">
        <f>+VLOOKUP(S108,GRUPO!$C$9:$D$15,2,FALSE)</f>
        <v>Claudia Vivian Zambrano Pantoja</v>
      </c>
      <c r="U108" s="143">
        <v>1</v>
      </c>
      <c r="V108" s="143"/>
      <c r="W108" s="143"/>
      <c r="X108" s="143"/>
      <c r="Y108" s="143"/>
      <c r="Z108" s="147"/>
    </row>
    <row r="109" spans="1:26" ht="24.95" customHeight="1" x14ac:dyDescent="0.2">
      <c r="A109" s="26">
        <f t="shared" si="7"/>
        <v>101</v>
      </c>
      <c r="B109" s="26">
        <f t="shared" si="14"/>
        <v>2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0">
        <v>41437</v>
      </c>
      <c r="K109" s="181"/>
      <c r="L109" s="143" t="s">
        <v>114</v>
      </c>
      <c r="M109" s="143" t="s">
        <v>358</v>
      </c>
      <c r="N109" s="157">
        <v>7262555</v>
      </c>
      <c r="O109" s="144" t="s">
        <v>361</v>
      </c>
      <c r="P109" s="143" t="s">
        <v>371</v>
      </c>
      <c r="Q109" s="143" t="s">
        <v>376</v>
      </c>
      <c r="R109" s="143"/>
      <c r="S109" s="143">
        <v>2</v>
      </c>
      <c r="T109" s="38" t="str">
        <f>+VLOOKUP(S109,GRUPO!$C$9:$D$15,2,FALSE)</f>
        <v>Claudia Vivian Zambrano Pantoja</v>
      </c>
      <c r="U109" s="143">
        <v>1</v>
      </c>
      <c r="V109" s="143"/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4"/>
        <v>2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0">
        <v>41437</v>
      </c>
      <c r="K110" s="181"/>
      <c r="L110" s="143" t="s">
        <v>114</v>
      </c>
      <c r="M110" s="143" t="s">
        <v>358</v>
      </c>
      <c r="N110" s="157">
        <v>7262556</v>
      </c>
      <c r="O110" s="144" t="s">
        <v>362</v>
      </c>
      <c r="P110" s="143" t="s">
        <v>372</v>
      </c>
      <c r="Q110" s="143" t="s">
        <v>377</v>
      </c>
      <c r="R110" s="143">
        <v>3207024083</v>
      </c>
      <c r="S110" s="143">
        <v>2</v>
      </c>
      <c r="T110" s="38" t="str">
        <f>+VLOOKUP(S110,GRUPO!$C$9:$D$15,2,FALSE)</f>
        <v>Claudia Vivian Zambrano Pantoja</v>
      </c>
      <c r="U110" s="143">
        <v>1</v>
      </c>
      <c r="V110" s="143"/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4"/>
        <v>2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0">
        <v>41437</v>
      </c>
      <c r="K111" s="181"/>
      <c r="L111" s="143" t="s">
        <v>114</v>
      </c>
      <c r="M111" s="143" t="s">
        <v>367</v>
      </c>
      <c r="N111" s="157">
        <v>7262609</v>
      </c>
      <c r="O111" s="144" t="s">
        <v>363</v>
      </c>
      <c r="P111" s="143" t="s">
        <v>328</v>
      </c>
      <c r="Q111" s="143" t="s">
        <v>378</v>
      </c>
      <c r="R111" s="143">
        <v>3117361434</v>
      </c>
      <c r="S111" s="143">
        <v>2</v>
      </c>
      <c r="T111" s="38" t="str">
        <f>+VLOOKUP(S111,GRUPO!$C$9:$D$15,2,FALSE)</f>
        <v>Claudia Vivian Zambrano Pantoja</v>
      </c>
      <c r="U111" s="143">
        <v>1</v>
      </c>
      <c r="V111" s="143"/>
      <c r="W111" s="143"/>
      <c r="X111" s="143"/>
      <c r="Y111" s="143"/>
      <c r="Z111" s="147"/>
    </row>
    <row r="112" spans="1:26" ht="24.95" customHeight="1" x14ac:dyDescent="0.2">
      <c r="A112" s="26">
        <f t="shared" si="7"/>
        <v>104</v>
      </c>
      <c r="B112" s="26">
        <f t="shared" si="14"/>
        <v>2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0">
        <v>41437</v>
      </c>
      <c r="K112" s="181"/>
      <c r="L112" s="143" t="s">
        <v>114</v>
      </c>
      <c r="M112" s="143" t="s">
        <v>367</v>
      </c>
      <c r="N112" s="157">
        <v>7262588</v>
      </c>
      <c r="O112" s="144" t="s">
        <v>364</v>
      </c>
      <c r="P112" s="143" t="s">
        <v>373</v>
      </c>
      <c r="Q112" s="143" t="s">
        <v>379</v>
      </c>
      <c r="R112" s="143">
        <v>3158289750</v>
      </c>
      <c r="S112" s="143">
        <v>2</v>
      </c>
      <c r="T112" s="38" t="str">
        <f>+VLOOKUP(S112,GRUPO!$C$9:$D$15,2,FALSE)</f>
        <v>Claudia Vivian Zambrano Pantoja</v>
      </c>
      <c r="U112" s="143">
        <v>1</v>
      </c>
      <c r="V112" s="143"/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4"/>
        <v>2</v>
      </c>
      <c r="C113" s="26">
        <f t="shared" si="9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0">
        <v>41437</v>
      </c>
      <c r="K113" s="181"/>
      <c r="L113" s="143" t="s">
        <v>114</v>
      </c>
      <c r="M113" s="143" t="s">
        <v>403</v>
      </c>
      <c r="N113" s="157">
        <v>7262580</v>
      </c>
      <c r="O113" s="144" t="s">
        <v>365</v>
      </c>
      <c r="P113" s="143" t="s">
        <v>374</v>
      </c>
      <c r="Q113" s="143" t="s">
        <v>380</v>
      </c>
      <c r="R113" s="143">
        <v>3174260565</v>
      </c>
      <c r="S113" s="143">
        <v>2</v>
      </c>
      <c r="T113" s="38" t="str">
        <f>+VLOOKUP(S113,GRUPO!$C$9:$D$15,2,FALSE)</f>
        <v>Claudia Vivian Zambrano Pantoja</v>
      </c>
      <c r="U113" s="143">
        <v>1</v>
      </c>
      <c r="V113" s="143"/>
      <c r="W113" s="143"/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>+S114</f>
        <v>2</v>
      </c>
      <c r="C114" s="26">
        <f t="shared" si="9"/>
        <v>0</v>
      </c>
      <c r="D114" s="26">
        <f t="shared" si="10"/>
        <v>0</v>
      </c>
      <c r="E114" s="26">
        <f t="shared" si="11"/>
        <v>1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0">
        <v>41437</v>
      </c>
      <c r="K114" s="181"/>
      <c r="L114" s="143" t="s">
        <v>114</v>
      </c>
      <c r="M114" s="143" t="s">
        <v>367</v>
      </c>
      <c r="N114" s="157">
        <v>7262591</v>
      </c>
      <c r="O114" s="144" t="s">
        <v>366</v>
      </c>
      <c r="P114" s="143"/>
      <c r="Q114" s="143" t="s">
        <v>381</v>
      </c>
      <c r="R114" s="143">
        <v>3148561024</v>
      </c>
      <c r="S114" s="143">
        <v>2</v>
      </c>
      <c r="T114" s="38" t="str">
        <f>+VLOOKUP(S114,GRUPO!$C$9:$D$15,2,FALSE)</f>
        <v>Claudia Vivian Zambrano Pantoja</v>
      </c>
      <c r="U114" s="143"/>
      <c r="V114" s="143"/>
      <c r="W114" s="143">
        <v>1</v>
      </c>
      <c r="X114" s="143"/>
      <c r="Y114" s="143"/>
      <c r="Z114" s="147" t="s">
        <v>382</v>
      </c>
    </row>
    <row r="115" spans="1:26" ht="24.95" customHeight="1" x14ac:dyDescent="0.2">
      <c r="A115" s="26">
        <f t="shared" si="7"/>
        <v>107</v>
      </c>
      <c r="B115" s="26">
        <f>+S115</f>
        <v>1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0">
        <v>41437</v>
      </c>
      <c r="K115" s="181"/>
      <c r="L115" s="143" t="s">
        <v>114</v>
      </c>
      <c r="M115" s="143" t="s">
        <v>358</v>
      </c>
      <c r="N115" s="157">
        <v>7252517</v>
      </c>
      <c r="O115" s="144" t="s">
        <v>388</v>
      </c>
      <c r="P115" s="143" t="s">
        <v>389</v>
      </c>
      <c r="Q115" s="143" t="s">
        <v>395</v>
      </c>
      <c r="R115" s="143">
        <v>3186692312</v>
      </c>
      <c r="S115" s="143">
        <v>1</v>
      </c>
      <c r="T115" s="38" t="str">
        <f>+VLOOKUP(S115,GRUPO!$C$9:$D$15,2,FALSE)</f>
        <v>Romer Orlando Pantoja Cuasquén</v>
      </c>
      <c r="U115" s="143">
        <v>1</v>
      </c>
      <c r="V115" s="143"/>
      <c r="W115" s="143"/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>+S116</f>
        <v>1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0">
        <v>41437</v>
      </c>
      <c r="K116" s="181"/>
      <c r="L116" s="143" t="s">
        <v>114</v>
      </c>
      <c r="M116" s="143" t="s">
        <v>358</v>
      </c>
      <c r="N116" s="157">
        <v>7252502</v>
      </c>
      <c r="O116" s="144" t="s">
        <v>384</v>
      </c>
      <c r="P116" s="143" t="s">
        <v>390</v>
      </c>
      <c r="Q116" s="143" t="s">
        <v>396</v>
      </c>
      <c r="R116" s="143">
        <v>3176429984</v>
      </c>
      <c r="S116" s="143">
        <v>1</v>
      </c>
      <c r="T116" s="38" t="str">
        <f>+VLOOKUP(S116,GRUPO!$C$9:$D$15,2,FALSE)</f>
        <v>Romer Orlando Pantoja Cuasquén</v>
      </c>
      <c r="U116" s="143">
        <v>1</v>
      </c>
      <c r="V116" s="143"/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ref="B117:B146" si="15">+S117</f>
        <v>1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0">
        <v>41437</v>
      </c>
      <c r="K117" s="181"/>
      <c r="L117" s="143" t="s">
        <v>114</v>
      </c>
      <c r="M117" s="143" t="s">
        <v>358</v>
      </c>
      <c r="N117" s="157">
        <v>7252486</v>
      </c>
      <c r="O117" s="144" t="s">
        <v>385</v>
      </c>
      <c r="P117" s="143" t="s">
        <v>391</v>
      </c>
      <c r="Q117" s="143" t="s">
        <v>397</v>
      </c>
      <c r="R117" s="143">
        <v>3188897936</v>
      </c>
      <c r="S117" s="143">
        <v>1</v>
      </c>
      <c r="T117" s="38" t="str">
        <f>+VLOOKUP(S117,GRUPO!$C$9:$D$15,2,FALSE)</f>
        <v>Romer Orlando Pantoja Cuasquén</v>
      </c>
      <c r="U117" s="143">
        <v>1</v>
      </c>
      <c r="V117" s="143"/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5"/>
        <v>1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0">
        <v>41437</v>
      </c>
      <c r="K118" s="181"/>
      <c r="L118" s="143" t="s">
        <v>114</v>
      </c>
      <c r="M118" s="143" t="s">
        <v>358</v>
      </c>
      <c r="N118" s="157">
        <v>7252481</v>
      </c>
      <c r="O118" s="144" t="s">
        <v>386</v>
      </c>
      <c r="P118" s="143" t="s">
        <v>392</v>
      </c>
      <c r="Q118" s="143" t="s">
        <v>398</v>
      </c>
      <c r="R118" s="143"/>
      <c r="S118" s="143">
        <v>1</v>
      </c>
      <c r="T118" s="38" t="str">
        <f>+VLOOKUP(S118,GRUPO!$C$9:$D$15,2,FALSE)</f>
        <v>Romer Orlando Pantoja Cuasquén</v>
      </c>
      <c r="U118" s="143">
        <v>1</v>
      </c>
      <c r="V118" s="143"/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5"/>
        <v>1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0">
        <v>41437</v>
      </c>
      <c r="K119" s="181"/>
      <c r="L119" s="143" t="s">
        <v>114</v>
      </c>
      <c r="M119" s="143" t="s">
        <v>367</v>
      </c>
      <c r="N119" s="157">
        <v>7252474</v>
      </c>
      <c r="O119" s="144" t="s">
        <v>387</v>
      </c>
      <c r="P119" s="143" t="s">
        <v>393</v>
      </c>
      <c r="Q119" s="143" t="s">
        <v>399</v>
      </c>
      <c r="R119" s="143">
        <v>3146152628</v>
      </c>
      <c r="S119" s="143">
        <v>1</v>
      </c>
      <c r="T119" s="38" t="str">
        <f>+VLOOKUP(S119,GRUPO!$C$9:$D$15,2,FALSE)</f>
        <v>Romer Orlando Pantoja Cuasquén</v>
      </c>
      <c r="U119" s="143">
        <v>1</v>
      </c>
      <c r="V119" s="143"/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5"/>
        <v>1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0">
        <v>41437</v>
      </c>
      <c r="K120" s="181"/>
      <c r="L120" s="143" t="s">
        <v>114</v>
      </c>
      <c r="M120" s="143" t="s">
        <v>367</v>
      </c>
      <c r="N120" s="157">
        <v>7252471</v>
      </c>
      <c r="O120" s="144" t="s">
        <v>383</v>
      </c>
      <c r="P120" s="143" t="s">
        <v>234</v>
      </c>
      <c r="Q120" s="143" t="s">
        <v>400</v>
      </c>
      <c r="R120" s="143">
        <v>3148375024</v>
      </c>
      <c r="S120" s="143">
        <v>1</v>
      </c>
      <c r="T120" s="38" t="str">
        <f>+VLOOKUP(S120,GRUPO!$C$9:$D$15,2,FALSE)</f>
        <v>Romer Orlando Pantoja Cuasquén</v>
      </c>
      <c r="U120" s="143">
        <v>1</v>
      </c>
      <c r="V120" s="143"/>
      <c r="W120" s="143"/>
      <c r="X120" s="143"/>
      <c r="Y120" s="143"/>
      <c r="Z120" s="147"/>
    </row>
    <row r="121" spans="1:26" ht="24.95" customHeight="1" x14ac:dyDescent="0.2">
      <c r="A121" s="26">
        <f t="shared" si="7"/>
        <v>113</v>
      </c>
      <c r="B121" s="26">
        <f t="shared" si="15"/>
        <v>1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0">
        <v>41437</v>
      </c>
      <c r="K121" s="181"/>
      <c r="L121" s="143" t="s">
        <v>114</v>
      </c>
      <c r="M121" s="143" t="s">
        <v>403</v>
      </c>
      <c r="N121" s="157">
        <v>7252469</v>
      </c>
      <c r="O121" s="144" t="s">
        <v>383</v>
      </c>
      <c r="P121" s="143" t="s">
        <v>394</v>
      </c>
      <c r="Q121" s="143" t="s">
        <v>402</v>
      </c>
      <c r="R121" s="143">
        <v>3168822696</v>
      </c>
      <c r="S121" s="143">
        <v>1</v>
      </c>
      <c r="T121" s="38" t="str">
        <f>+VLOOKUP(S121,GRUPO!$C$9:$D$15,2,FALSE)</f>
        <v>Romer Orlando Pantoja Cuasquén</v>
      </c>
      <c r="U121" s="143">
        <v>1</v>
      </c>
      <c r="V121" s="143"/>
      <c r="W121" s="143"/>
      <c r="X121" s="143"/>
      <c r="Y121" s="143"/>
      <c r="Z121" s="147"/>
    </row>
    <row r="122" spans="1:26" ht="24.95" customHeight="1" x14ac:dyDescent="0.2">
      <c r="A122" s="26">
        <f t="shared" si="7"/>
        <v>114</v>
      </c>
      <c r="B122" s="26">
        <f t="shared" si="15"/>
        <v>1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0">
        <v>41437</v>
      </c>
      <c r="K122" s="181"/>
      <c r="L122" s="143" t="s">
        <v>114</v>
      </c>
      <c r="M122" s="143" t="s">
        <v>403</v>
      </c>
      <c r="N122" s="157">
        <v>7252447</v>
      </c>
      <c r="O122" s="144" t="s">
        <v>383</v>
      </c>
      <c r="P122" s="143" t="s">
        <v>328</v>
      </c>
      <c r="Q122" s="143" t="s">
        <v>401</v>
      </c>
      <c r="R122" s="143">
        <v>3206057177</v>
      </c>
      <c r="S122" s="143">
        <v>1</v>
      </c>
      <c r="T122" s="38" t="str">
        <f>+VLOOKUP(S122,GRUPO!$C$9:$D$15,2,FALSE)</f>
        <v>Romer Orlando Pantoja Cuasquén</v>
      </c>
      <c r="U122" s="143">
        <v>1</v>
      </c>
      <c r="V122" s="143"/>
      <c r="W122" s="143"/>
      <c r="X122" s="143"/>
      <c r="Y122" s="143"/>
      <c r="Z122" s="147"/>
    </row>
    <row r="123" spans="1:26" ht="24.95" customHeight="1" x14ac:dyDescent="0.2">
      <c r="A123" s="26">
        <f t="shared" si="7"/>
        <v>115</v>
      </c>
      <c r="B123" s="26">
        <f t="shared" si="15"/>
        <v>3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0">
        <v>41437</v>
      </c>
      <c r="K123" s="181"/>
      <c r="L123" s="143" t="s">
        <v>114</v>
      </c>
      <c r="M123" s="143" t="s">
        <v>358</v>
      </c>
      <c r="N123" s="157">
        <v>7272634</v>
      </c>
      <c r="O123" s="144" t="s">
        <v>404</v>
      </c>
      <c r="P123" s="143" t="s">
        <v>412</v>
      </c>
      <c r="Q123" s="143" t="s">
        <v>413</v>
      </c>
      <c r="R123" s="143"/>
      <c r="S123" s="143">
        <v>3</v>
      </c>
      <c r="T123" s="38" t="str">
        <f>+VLOOKUP(S123,GRUPO!$C$9:$D$15,2,FALSE)</f>
        <v>Carlos Augusto Rodríguez Prado</v>
      </c>
      <c r="U123" s="143">
        <v>1</v>
      </c>
      <c r="V123" s="143"/>
      <c r="W123" s="143"/>
      <c r="X123" s="143"/>
      <c r="Y123" s="143"/>
      <c r="Z123" s="147"/>
    </row>
    <row r="124" spans="1:26" ht="24.95" customHeight="1" x14ac:dyDescent="0.2">
      <c r="A124" s="26">
        <f t="shared" si="7"/>
        <v>116</v>
      </c>
      <c r="B124" s="26">
        <f t="shared" si="15"/>
        <v>3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0">
        <v>41437</v>
      </c>
      <c r="K124" s="181"/>
      <c r="L124" s="143" t="s">
        <v>114</v>
      </c>
      <c r="M124" s="143" t="s">
        <v>358</v>
      </c>
      <c r="N124" s="157">
        <v>7272723</v>
      </c>
      <c r="O124" s="144" t="s">
        <v>405</v>
      </c>
      <c r="P124" s="143" t="s">
        <v>266</v>
      </c>
      <c r="Q124" s="143" t="s">
        <v>414</v>
      </c>
      <c r="R124" s="143"/>
      <c r="S124" s="143">
        <v>3</v>
      </c>
      <c r="T124" s="38" t="str">
        <f>+VLOOKUP(S124,GRUPO!$C$9:$D$15,2,FALSE)</f>
        <v>Carlos Augusto Rodríguez Prado</v>
      </c>
      <c r="U124" s="143">
        <v>1</v>
      </c>
      <c r="V124" s="143"/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5"/>
        <v>3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0">
        <v>41437</v>
      </c>
      <c r="K125" s="181"/>
      <c r="L125" s="143" t="s">
        <v>114</v>
      </c>
      <c r="M125" s="143" t="s">
        <v>358</v>
      </c>
      <c r="N125" s="157">
        <v>7272635</v>
      </c>
      <c r="O125" s="144" t="s">
        <v>406</v>
      </c>
      <c r="P125" s="143" t="s">
        <v>415</v>
      </c>
      <c r="Q125" s="143" t="s">
        <v>416</v>
      </c>
      <c r="R125" s="143"/>
      <c r="S125" s="143">
        <v>3</v>
      </c>
      <c r="T125" s="38" t="str">
        <f>+VLOOKUP(S125,GRUPO!$C$9:$D$15,2,FALSE)</f>
        <v>Carlos Augusto Rodríguez Prado</v>
      </c>
      <c r="U125" s="143">
        <v>1</v>
      </c>
      <c r="V125" s="143"/>
      <c r="W125" s="143"/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si="15"/>
        <v>3</v>
      </c>
      <c r="C126" s="26">
        <f t="shared" si="9"/>
        <v>0</v>
      </c>
      <c r="D126" s="26">
        <f t="shared" si="10"/>
        <v>0</v>
      </c>
      <c r="E126" s="26">
        <f t="shared" si="11"/>
        <v>1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0">
        <v>41437</v>
      </c>
      <c r="K126" s="181"/>
      <c r="L126" s="143" t="s">
        <v>114</v>
      </c>
      <c r="M126" s="143" t="s">
        <v>358</v>
      </c>
      <c r="N126" s="157">
        <v>7272689</v>
      </c>
      <c r="O126" s="144" t="s">
        <v>407</v>
      </c>
      <c r="P126" s="143"/>
      <c r="Q126" s="143" t="s">
        <v>417</v>
      </c>
      <c r="R126" s="143">
        <v>3184886254</v>
      </c>
      <c r="S126" s="143">
        <v>3</v>
      </c>
      <c r="T126" s="38" t="str">
        <f>+VLOOKUP(S126,GRUPO!$C$9:$D$15,2,FALSE)</f>
        <v>Carlos Augusto Rodríguez Prado</v>
      </c>
      <c r="U126" s="143"/>
      <c r="V126" s="143"/>
      <c r="W126" s="143">
        <v>1</v>
      </c>
      <c r="X126" s="143"/>
      <c r="Y126" s="143"/>
      <c r="Z126" s="147" t="s">
        <v>418</v>
      </c>
    </row>
    <row r="127" spans="1:26" ht="24.95" customHeight="1" x14ac:dyDescent="0.2">
      <c r="A127" s="26">
        <f t="shared" si="7"/>
        <v>119</v>
      </c>
      <c r="B127" s="26">
        <f t="shared" si="15"/>
        <v>3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0">
        <v>41437</v>
      </c>
      <c r="K127" s="181"/>
      <c r="L127" s="143" t="s">
        <v>114</v>
      </c>
      <c r="M127" s="143" t="s">
        <v>367</v>
      </c>
      <c r="N127" s="157">
        <v>7272666</v>
      </c>
      <c r="O127" s="144" t="s">
        <v>408</v>
      </c>
      <c r="P127" s="143" t="s">
        <v>419</v>
      </c>
      <c r="Q127" s="143" t="s">
        <v>420</v>
      </c>
      <c r="R127" s="143">
        <v>3117499300</v>
      </c>
      <c r="S127" s="143">
        <v>3</v>
      </c>
      <c r="T127" s="38" t="str">
        <f>+VLOOKUP(S127,GRUPO!$C$9:$D$15,2,FALSE)</f>
        <v>Carlos Augusto Rodríguez Prado</v>
      </c>
      <c r="U127" s="143">
        <v>1</v>
      </c>
      <c r="V127" s="143"/>
      <c r="W127" s="143"/>
      <c r="X127" s="143"/>
      <c r="Y127" s="143"/>
      <c r="Z127" s="147"/>
    </row>
    <row r="128" spans="1:26" ht="24.95" customHeight="1" x14ac:dyDescent="0.2">
      <c r="A128" s="26">
        <f t="shared" si="7"/>
        <v>120</v>
      </c>
      <c r="B128" s="26">
        <f t="shared" si="15"/>
        <v>3</v>
      </c>
      <c r="C128" s="26">
        <f t="shared" si="9"/>
        <v>1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0">
        <v>41437</v>
      </c>
      <c r="K128" s="181"/>
      <c r="L128" s="143" t="s">
        <v>114</v>
      </c>
      <c r="M128" s="143" t="s">
        <v>367</v>
      </c>
      <c r="N128" s="157">
        <v>7272687</v>
      </c>
      <c r="O128" s="144" t="s">
        <v>409</v>
      </c>
      <c r="P128" s="143" t="s">
        <v>298</v>
      </c>
      <c r="Q128" s="143" t="s">
        <v>421</v>
      </c>
      <c r="R128" s="143">
        <v>3125153887</v>
      </c>
      <c r="S128" s="143">
        <v>3</v>
      </c>
      <c r="T128" s="38" t="str">
        <f>+VLOOKUP(S128,GRUPO!$C$9:$D$15,2,FALSE)</f>
        <v>Carlos Augusto Rodríguez Prado</v>
      </c>
      <c r="U128" s="143">
        <v>1</v>
      </c>
      <c r="V128" s="143"/>
      <c r="W128" s="143"/>
      <c r="X128" s="143"/>
      <c r="Y128" s="143"/>
      <c r="Z128" s="147"/>
    </row>
    <row r="129" spans="1:26" ht="24.95" customHeight="1" x14ac:dyDescent="0.2">
      <c r="A129" s="26">
        <f t="shared" si="7"/>
        <v>121</v>
      </c>
      <c r="B129" s="26">
        <f t="shared" si="15"/>
        <v>3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0">
        <v>41437</v>
      </c>
      <c r="K129" s="181"/>
      <c r="L129" s="143" t="s">
        <v>114</v>
      </c>
      <c r="M129" s="143" t="s">
        <v>403</v>
      </c>
      <c r="N129" s="157">
        <v>7272663</v>
      </c>
      <c r="O129" s="144" t="s">
        <v>410</v>
      </c>
      <c r="P129" s="143" t="s">
        <v>422</v>
      </c>
      <c r="Q129" s="143" t="s">
        <v>157</v>
      </c>
      <c r="R129" s="143">
        <v>3168000266</v>
      </c>
      <c r="S129" s="143">
        <v>3</v>
      </c>
      <c r="T129" s="38" t="str">
        <f>+VLOOKUP(S129,GRUPO!$C$9:$D$15,2,FALSE)</f>
        <v>Carlos Augusto Rodríguez Prado</v>
      </c>
      <c r="U129" s="143">
        <v>1</v>
      </c>
      <c r="V129" s="143"/>
      <c r="W129" s="143"/>
      <c r="X129" s="143"/>
      <c r="Y129" s="143"/>
      <c r="Z129" s="147"/>
    </row>
    <row r="130" spans="1:26" ht="24.95" customHeight="1" x14ac:dyDescent="0.2">
      <c r="A130" s="26">
        <f t="shared" si="7"/>
        <v>122</v>
      </c>
      <c r="B130" s="26">
        <f t="shared" si="15"/>
        <v>3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0">
        <v>41437</v>
      </c>
      <c r="K130" s="181"/>
      <c r="L130" s="143" t="s">
        <v>114</v>
      </c>
      <c r="M130" s="143" t="s">
        <v>403</v>
      </c>
      <c r="N130" s="157">
        <v>7272707</v>
      </c>
      <c r="O130" s="144" t="s">
        <v>411</v>
      </c>
      <c r="P130" s="143" t="s">
        <v>423</v>
      </c>
      <c r="Q130" s="143" t="s">
        <v>424</v>
      </c>
      <c r="R130" s="143">
        <v>3164199432</v>
      </c>
      <c r="S130" s="143">
        <v>3</v>
      </c>
      <c r="T130" s="38" t="str">
        <f>+VLOOKUP(S130,GRUPO!$C$9:$D$15,2,FALSE)</f>
        <v>Carlos Augusto Rodríguez Prado</v>
      </c>
      <c r="U130" s="143">
        <v>1</v>
      </c>
      <c r="V130" s="143"/>
      <c r="W130" s="143"/>
      <c r="X130" s="143"/>
      <c r="Y130" s="143"/>
      <c r="Z130" s="147"/>
    </row>
    <row r="131" spans="1:26" ht="24.95" customHeight="1" x14ac:dyDescent="0.2">
      <c r="A131" s="26">
        <f t="shared" si="7"/>
        <v>123</v>
      </c>
      <c r="B131" s="26">
        <f t="shared" si="15"/>
        <v>2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0">
        <v>41438</v>
      </c>
      <c r="K131" s="181"/>
      <c r="L131" s="143" t="s">
        <v>425</v>
      </c>
      <c r="M131" s="143" t="s">
        <v>115</v>
      </c>
      <c r="N131" s="157">
        <v>7262540</v>
      </c>
      <c r="O131" s="144" t="s">
        <v>426</v>
      </c>
      <c r="P131" s="143" t="s">
        <v>328</v>
      </c>
      <c r="Q131" s="143" t="s">
        <v>427</v>
      </c>
      <c r="R131" s="143">
        <v>3146045110</v>
      </c>
      <c r="S131" s="143">
        <v>2</v>
      </c>
      <c r="T131" s="38" t="str">
        <f>+VLOOKUP(S131,GRUPO!$C$9:$D$15,2,FALSE)</f>
        <v>Claudia Vivian Zambrano Pantoja</v>
      </c>
      <c r="U131" s="143">
        <v>1</v>
      </c>
      <c r="V131" s="143"/>
      <c r="W131" s="143"/>
      <c r="X131" s="143"/>
      <c r="Y131" s="143"/>
      <c r="Z131" s="147"/>
    </row>
    <row r="132" spans="1:26" ht="24.95" customHeight="1" x14ac:dyDescent="0.2">
      <c r="A132" s="26">
        <f t="shared" si="7"/>
        <v>124</v>
      </c>
      <c r="B132" s="26">
        <f t="shared" si="15"/>
        <v>2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0">
        <v>41438</v>
      </c>
      <c r="K132" s="181"/>
      <c r="L132" s="143" t="s">
        <v>425</v>
      </c>
      <c r="M132" s="143" t="s">
        <v>115</v>
      </c>
      <c r="N132" s="157">
        <v>7262563</v>
      </c>
      <c r="O132" s="144" t="s">
        <v>429</v>
      </c>
      <c r="P132" s="143" t="s">
        <v>328</v>
      </c>
      <c r="Q132" s="143" t="s">
        <v>440</v>
      </c>
      <c r="R132" s="143">
        <v>3166830519</v>
      </c>
      <c r="S132" s="143">
        <v>2</v>
      </c>
      <c r="T132" s="38" t="str">
        <f>+VLOOKUP(S132,GRUPO!$C$9:$D$15,2,FALSE)</f>
        <v>Claudia Vivian Zambrano Pantoja</v>
      </c>
      <c r="U132" s="143">
        <v>1</v>
      </c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5"/>
        <v>2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0">
        <v>41438</v>
      </c>
      <c r="K133" s="181"/>
      <c r="L133" s="143" t="s">
        <v>425</v>
      </c>
      <c r="M133" s="143" t="s">
        <v>115</v>
      </c>
      <c r="N133" s="157">
        <v>7262589</v>
      </c>
      <c r="O133" s="144" t="s">
        <v>430</v>
      </c>
      <c r="P133" s="143" t="s">
        <v>441</v>
      </c>
      <c r="Q133" s="143" t="s">
        <v>442</v>
      </c>
      <c r="R133" s="143">
        <v>3142596777</v>
      </c>
      <c r="S133" s="143">
        <v>2</v>
      </c>
      <c r="T133" s="38" t="str">
        <f>+VLOOKUP(S133,GRUPO!$C$9:$D$15,2,FALSE)</f>
        <v>Claudia Vivian Zambrano Pantoja</v>
      </c>
      <c r="U133" s="143">
        <v>1</v>
      </c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5"/>
        <v>2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0">
        <v>41438</v>
      </c>
      <c r="K134" s="181"/>
      <c r="L134" s="143" t="s">
        <v>425</v>
      </c>
      <c r="M134" s="143" t="s">
        <v>428</v>
      </c>
      <c r="N134" s="157">
        <v>7262526</v>
      </c>
      <c r="O134" s="144" t="s">
        <v>431</v>
      </c>
      <c r="P134" s="143" t="s">
        <v>443</v>
      </c>
      <c r="Q134" s="143" t="s">
        <v>444</v>
      </c>
      <c r="R134" s="143">
        <v>3162075219</v>
      </c>
      <c r="S134" s="143">
        <v>2</v>
      </c>
      <c r="T134" s="38" t="str">
        <f>+VLOOKUP(S134,GRUPO!$C$9:$D$15,2,FALSE)</f>
        <v>Claudia Vivian Zambrano Pantoja</v>
      </c>
      <c r="U134" s="143">
        <v>1</v>
      </c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5"/>
        <v>2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0">
        <v>41438</v>
      </c>
      <c r="K135" s="181"/>
      <c r="L135" s="143" t="s">
        <v>425</v>
      </c>
      <c r="M135" s="143" t="s">
        <v>428</v>
      </c>
      <c r="N135" s="157">
        <v>7262592</v>
      </c>
      <c r="O135" s="144" t="s">
        <v>432</v>
      </c>
      <c r="P135" s="143" t="s">
        <v>445</v>
      </c>
      <c r="Q135" s="143" t="s">
        <v>446</v>
      </c>
      <c r="R135" s="143">
        <v>3146093294</v>
      </c>
      <c r="S135" s="143">
        <v>2</v>
      </c>
      <c r="T135" s="38" t="str">
        <f>+VLOOKUP(S135,GRUPO!$C$9:$D$15,2,FALSE)</f>
        <v>Claudia Vivian Zambrano Pantoja</v>
      </c>
      <c r="U135" s="143">
        <v>1</v>
      </c>
      <c r="V135" s="143"/>
      <c r="W135" s="143"/>
      <c r="X135" s="143"/>
      <c r="Y135" s="143"/>
      <c r="Z135" s="147"/>
    </row>
    <row r="136" spans="1:26" ht="24.95" customHeight="1" x14ac:dyDescent="0.2">
      <c r="A136" s="26">
        <f t="shared" si="7"/>
        <v>128</v>
      </c>
      <c r="B136" s="26">
        <f t="shared" si="15"/>
        <v>2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0">
        <v>41438</v>
      </c>
      <c r="K136" s="181"/>
      <c r="L136" s="143" t="s">
        <v>425</v>
      </c>
      <c r="M136" s="143" t="s">
        <v>428</v>
      </c>
      <c r="N136" s="157">
        <v>7262529</v>
      </c>
      <c r="O136" s="144" t="s">
        <v>433</v>
      </c>
      <c r="P136" s="143" t="s">
        <v>447</v>
      </c>
      <c r="Q136" s="143" t="s">
        <v>448</v>
      </c>
      <c r="R136" s="143">
        <v>3178416982</v>
      </c>
      <c r="S136" s="143">
        <v>2</v>
      </c>
      <c r="T136" s="38" t="str">
        <f>+VLOOKUP(S136,GRUPO!$C$9:$D$15,2,FALSE)</f>
        <v>Claudia Vivian Zambrano Pantoja</v>
      </c>
      <c r="U136" s="143">
        <v>1</v>
      </c>
      <c r="V136" s="143"/>
      <c r="W136" s="143"/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5"/>
        <v>2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0">
        <v>41438</v>
      </c>
      <c r="K137" s="181"/>
      <c r="L137" s="143" t="s">
        <v>425</v>
      </c>
      <c r="M137" s="143" t="s">
        <v>428</v>
      </c>
      <c r="N137" s="157">
        <v>7262582</v>
      </c>
      <c r="O137" s="144" t="s">
        <v>434</v>
      </c>
      <c r="P137" s="143" t="s">
        <v>371</v>
      </c>
      <c r="Q137" s="143" t="s">
        <v>449</v>
      </c>
      <c r="R137" s="143">
        <v>3164226459</v>
      </c>
      <c r="S137" s="143">
        <v>2</v>
      </c>
      <c r="T137" s="38" t="str">
        <f>+VLOOKUP(S137,GRUPO!$C$9:$D$15,2,FALSE)</f>
        <v>Claudia Vivian Zambrano Pantoja</v>
      </c>
      <c r="U137" s="143">
        <v>1</v>
      </c>
      <c r="V137" s="143"/>
      <c r="W137" s="143"/>
      <c r="X137" s="143"/>
      <c r="Y137" s="143"/>
      <c r="Z137" s="147"/>
    </row>
    <row r="138" spans="1:26" ht="24.95" customHeight="1" x14ac:dyDescent="0.2">
      <c r="A138" s="26">
        <f t="shared" ref="A138:A201" si="16">+I138</f>
        <v>130</v>
      </c>
      <c r="B138" s="26">
        <f t="shared" si="15"/>
        <v>2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0">
        <v>41438</v>
      </c>
      <c r="K138" s="181"/>
      <c r="L138" s="143" t="s">
        <v>425</v>
      </c>
      <c r="M138" s="143" t="s">
        <v>428</v>
      </c>
      <c r="N138" s="157">
        <v>7262544</v>
      </c>
      <c r="O138" s="144" t="s">
        <v>435</v>
      </c>
      <c r="P138" s="143" t="s">
        <v>450</v>
      </c>
      <c r="Q138" s="143" t="s">
        <v>451</v>
      </c>
      <c r="R138" s="143">
        <v>3188637676</v>
      </c>
      <c r="S138" s="143">
        <v>2</v>
      </c>
      <c r="T138" s="38" t="str">
        <f>+VLOOKUP(S138,GRUPO!$C$9:$D$15,2,FALSE)</f>
        <v>Claudia Vivian Zambrano Pantoja</v>
      </c>
      <c r="U138" s="143">
        <v>1</v>
      </c>
      <c r="V138" s="143"/>
      <c r="W138" s="143"/>
      <c r="X138" s="143"/>
      <c r="Y138" s="143"/>
      <c r="Z138" s="147"/>
    </row>
    <row r="139" spans="1:26" ht="24.95" customHeight="1" x14ac:dyDescent="0.2">
      <c r="A139" s="26">
        <f t="shared" si="16"/>
        <v>131</v>
      </c>
      <c r="B139" s="26">
        <f t="shared" si="15"/>
        <v>2</v>
      </c>
      <c r="C139" s="26">
        <f t="shared" si="17"/>
        <v>0</v>
      </c>
      <c r="D139" s="26">
        <f t="shared" si="18"/>
        <v>1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0">
        <v>41438</v>
      </c>
      <c r="K139" s="181"/>
      <c r="L139" s="143" t="s">
        <v>425</v>
      </c>
      <c r="M139" s="143" t="s">
        <v>115</v>
      </c>
      <c r="N139" s="157">
        <v>7262570</v>
      </c>
      <c r="O139" s="144" t="s">
        <v>436</v>
      </c>
      <c r="P139" s="143"/>
      <c r="Q139" s="143" t="s">
        <v>453</v>
      </c>
      <c r="R139" s="143">
        <v>31160999462</v>
      </c>
      <c r="S139" s="143">
        <v>2</v>
      </c>
      <c r="T139" s="38" t="str">
        <f>+VLOOKUP(S139,GRUPO!$C$9:$D$15,2,FALSE)</f>
        <v>Claudia Vivian Zambrano Pantoja</v>
      </c>
      <c r="U139" s="143"/>
      <c r="V139" s="143">
        <v>1</v>
      </c>
      <c r="W139" s="143"/>
      <c r="X139" s="143"/>
      <c r="Y139" s="143"/>
      <c r="Z139" s="143" t="s">
        <v>452</v>
      </c>
    </row>
    <row r="140" spans="1:26" ht="24.95" customHeight="1" x14ac:dyDescent="0.2">
      <c r="A140" s="26">
        <f t="shared" si="16"/>
        <v>132</v>
      </c>
      <c r="B140" s="26">
        <f t="shared" si="15"/>
        <v>2</v>
      </c>
      <c r="C140" s="26">
        <f t="shared" si="17"/>
        <v>0</v>
      </c>
      <c r="D140" s="26">
        <f t="shared" si="18"/>
        <v>1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0">
        <v>41438</v>
      </c>
      <c r="K140" s="181"/>
      <c r="L140" s="143" t="s">
        <v>425</v>
      </c>
      <c r="M140" s="143" t="s">
        <v>115</v>
      </c>
      <c r="N140" s="157">
        <v>7262556</v>
      </c>
      <c r="O140" s="144" t="s">
        <v>437</v>
      </c>
      <c r="P140" s="143"/>
      <c r="Q140" s="143" t="s">
        <v>455</v>
      </c>
      <c r="R140" s="143">
        <v>3154393279</v>
      </c>
      <c r="S140" s="143">
        <v>2</v>
      </c>
      <c r="T140" s="38" t="str">
        <f>+VLOOKUP(S140,GRUPO!$C$9:$D$15,2,FALSE)</f>
        <v>Claudia Vivian Zambrano Pantoja</v>
      </c>
      <c r="U140" s="143"/>
      <c r="V140" s="143">
        <v>1</v>
      </c>
      <c r="W140" s="143"/>
      <c r="X140" s="143"/>
      <c r="Y140" s="143"/>
      <c r="Z140" s="143" t="s">
        <v>454</v>
      </c>
    </row>
    <row r="141" spans="1:26" ht="24.95" customHeight="1" x14ac:dyDescent="0.2">
      <c r="A141" s="26">
        <f t="shared" si="16"/>
        <v>133</v>
      </c>
      <c r="B141" s="26">
        <f t="shared" si="15"/>
        <v>2</v>
      </c>
      <c r="C141" s="26">
        <f t="shared" si="17"/>
        <v>0</v>
      </c>
      <c r="D141" s="26">
        <f t="shared" si="18"/>
        <v>1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0">
        <v>41438</v>
      </c>
      <c r="K141" s="181"/>
      <c r="L141" s="143" t="s">
        <v>425</v>
      </c>
      <c r="M141" s="143" t="s">
        <v>115</v>
      </c>
      <c r="N141" s="157">
        <v>7262545</v>
      </c>
      <c r="O141" s="144" t="s">
        <v>438</v>
      </c>
      <c r="P141" s="143"/>
      <c r="Q141" s="143" t="s">
        <v>457</v>
      </c>
      <c r="R141" s="143">
        <v>3143113178</v>
      </c>
      <c r="S141" s="143">
        <v>2</v>
      </c>
      <c r="T141" s="38" t="str">
        <f>+VLOOKUP(S141,GRUPO!$C$9:$D$15,2,FALSE)</f>
        <v>Claudia Vivian Zambrano Pantoja</v>
      </c>
      <c r="U141" s="143"/>
      <c r="V141" s="143">
        <v>1</v>
      </c>
      <c r="W141" s="143"/>
      <c r="X141" s="143"/>
      <c r="Y141" s="143"/>
      <c r="Z141" s="143" t="s">
        <v>456</v>
      </c>
    </row>
    <row r="142" spans="1:26" ht="24.95" customHeight="1" x14ac:dyDescent="0.2">
      <c r="A142" s="26">
        <f t="shared" si="16"/>
        <v>134</v>
      </c>
      <c r="B142" s="26">
        <f t="shared" si="15"/>
        <v>2</v>
      </c>
      <c r="C142" s="26">
        <f t="shared" si="17"/>
        <v>0</v>
      </c>
      <c r="D142" s="26">
        <f t="shared" si="18"/>
        <v>0</v>
      </c>
      <c r="E142" s="26">
        <f t="shared" si="19"/>
        <v>1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0">
        <v>41438</v>
      </c>
      <c r="K142" s="181"/>
      <c r="L142" s="143" t="s">
        <v>425</v>
      </c>
      <c r="M142" s="143" t="s">
        <v>115</v>
      </c>
      <c r="N142" s="157">
        <v>7262577</v>
      </c>
      <c r="O142" s="144" t="s">
        <v>439</v>
      </c>
      <c r="P142" s="143"/>
      <c r="Q142" s="143" t="s">
        <v>459</v>
      </c>
      <c r="R142" s="143">
        <v>3136347551</v>
      </c>
      <c r="S142" s="143">
        <v>2</v>
      </c>
      <c r="T142" s="38" t="str">
        <f>+VLOOKUP(S142,GRUPO!$C$9:$D$15,2,FALSE)</f>
        <v>Claudia Vivian Zambrano Pantoja</v>
      </c>
      <c r="U142" s="143"/>
      <c r="V142" s="143"/>
      <c r="W142" s="143">
        <v>1</v>
      </c>
      <c r="X142" s="143"/>
      <c r="Y142" s="143"/>
      <c r="Z142" s="143" t="s">
        <v>458</v>
      </c>
    </row>
    <row r="143" spans="1:26" ht="24.95" customHeight="1" x14ac:dyDescent="0.2">
      <c r="A143" s="26">
        <f t="shared" si="16"/>
        <v>135</v>
      </c>
      <c r="B143" s="26">
        <f t="shared" si="15"/>
        <v>2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0">
        <v>41439</v>
      </c>
      <c r="K143" s="181"/>
      <c r="L143" s="143" t="s">
        <v>425</v>
      </c>
      <c r="M143" s="143" t="s">
        <v>463</v>
      </c>
      <c r="N143" s="157">
        <v>7262583</v>
      </c>
      <c r="O143" s="144" t="s">
        <v>462</v>
      </c>
      <c r="P143" s="143" t="s">
        <v>460</v>
      </c>
      <c r="Q143" s="143" t="s">
        <v>461</v>
      </c>
      <c r="R143" s="143"/>
      <c r="S143" s="143">
        <v>2</v>
      </c>
      <c r="T143" s="38" t="str">
        <f>+VLOOKUP(S143,GRUPO!$C$9:$D$15,2,FALSE)</f>
        <v>Claudia Vivian Zambrano Pantoja</v>
      </c>
      <c r="U143" s="143">
        <v>1</v>
      </c>
      <c r="V143" s="143"/>
      <c r="W143" s="143"/>
      <c r="X143" s="143"/>
      <c r="Y143" s="143"/>
      <c r="Z143" s="147"/>
    </row>
    <row r="144" spans="1:26" ht="24.95" customHeight="1" x14ac:dyDescent="0.2">
      <c r="A144" s="26">
        <f t="shared" si="16"/>
        <v>136</v>
      </c>
      <c r="B144" s="26">
        <f t="shared" si="15"/>
        <v>2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0">
        <v>41439</v>
      </c>
      <c r="K144" s="181"/>
      <c r="L144" s="143" t="s">
        <v>425</v>
      </c>
      <c r="M144" s="143" t="s">
        <v>463</v>
      </c>
      <c r="N144" s="157">
        <v>7262564</v>
      </c>
      <c r="O144" s="144" t="s">
        <v>464</v>
      </c>
      <c r="P144" s="143" t="s">
        <v>467</v>
      </c>
      <c r="Q144" s="143" t="s">
        <v>468</v>
      </c>
      <c r="R144" s="143">
        <v>3007403135</v>
      </c>
      <c r="S144" s="143">
        <v>2</v>
      </c>
      <c r="T144" s="38" t="str">
        <f>+VLOOKUP(S144,GRUPO!$C$9:$D$15,2,FALSE)</f>
        <v>Claudia Vivian Zambrano Pantoja</v>
      </c>
      <c r="U144" s="143">
        <v>1</v>
      </c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6"/>
        <v>137</v>
      </c>
      <c r="B145" s="26">
        <f t="shared" si="15"/>
        <v>2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0">
        <v>41439</v>
      </c>
      <c r="K145" s="181"/>
      <c r="L145" s="143" t="s">
        <v>425</v>
      </c>
      <c r="M145" s="143" t="s">
        <v>463</v>
      </c>
      <c r="N145" s="157">
        <v>7262567</v>
      </c>
      <c r="O145" s="144" t="s">
        <v>465</v>
      </c>
      <c r="P145" s="143" t="s">
        <v>266</v>
      </c>
      <c r="Q145" s="143" t="s">
        <v>469</v>
      </c>
      <c r="R145" s="143">
        <v>3113930389</v>
      </c>
      <c r="S145" s="143">
        <v>2</v>
      </c>
      <c r="T145" s="38" t="str">
        <f>+VLOOKUP(S145,GRUPO!$C$9:$D$15,2,FALSE)</f>
        <v>Claudia Vivian Zambrano Pantoja</v>
      </c>
      <c r="U145" s="143">
        <v>1</v>
      </c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6"/>
        <v>138</v>
      </c>
      <c r="B146" s="26">
        <f t="shared" si="15"/>
        <v>2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0">
        <v>41439</v>
      </c>
      <c r="K146" s="181"/>
      <c r="L146" s="143" t="s">
        <v>425</v>
      </c>
      <c r="M146" s="143" t="s">
        <v>463</v>
      </c>
      <c r="N146" s="157">
        <v>7262579</v>
      </c>
      <c r="O146" s="144" t="s">
        <v>466</v>
      </c>
      <c r="P146" s="143" t="s">
        <v>445</v>
      </c>
      <c r="Q146" s="143" t="s">
        <v>470</v>
      </c>
      <c r="R146" s="143">
        <v>3166205198</v>
      </c>
      <c r="S146" s="143">
        <v>2</v>
      </c>
      <c r="T146" s="38" t="str">
        <f>+VLOOKUP(S146,GRUPO!$C$9:$D$15,2,FALSE)</f>
        <v>Claudia Vivian Zambrano Pantoja</v>
      </c>
      <c r="U146" s="143">
        <v>1</v>
      </c>
      <c r="V146" s="143"/>
      <c r="W146" s="143"/>
      <c r="X146" s="143"/>
      <c r="Y146" s="143"/>
      <c r="Z146" s="147"/>
    </row>
    <row r="147" spans="1:26" ht="24.95" customHeight="1" x14ac:dyDescent="0.2">
      <c r="A147" s="26">
        <f t="shared" si="16"/>
        <v>139</v>
      </c>
      <c r="B147" s="26">
        <f>+S147</f>
        <v>2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0">
        <v>41439</v>
      </c>
      <c r="K147" s="181"/>
      <c r="L147" s="143" t="s">
        <v>425</v>
      </c>
      <c r="M147" s="143" t="s">
        <v>471</v>
      </c>
      <c r="N147" s="157">
        <v>7262545</v>
      </c>
      <c r="O147" s="144" t="s">
        <v>472</v>
      </c>
      <c r="P147" s="143" t="s">
        <v>478</v>
      </c>
      <c r="Q147" s="143" t="s">
        <v>479</v>
      </c>
      <c r="R147" s="143"/>
      <c r="S147" s="143">
        <v>2</v>
      </c>
      <c r="T147" s="38" t="str">
        <f>+VLOOKUP(S147,GRUPO!$C$9:$D$15,2,FALSE)</f>
        <v>Claudia Vivian Zambrano Pantoja</v>
      </c>
      <c r="U147" s="143">
        <v>1</v>
      </c>
      <c r="V147" s="143"/>
      <c r="W147" s="143"/>
      <c r="X147" s="143"/>
      <c r="Y147" s="143"/>
      <c r="Z147" s="147"/>
    </row>
    <row r="148" spans="1:26" ht="24.95" customHeight="1" x14ac:dyDescent="0.2">
      <c r="A148" s="26">
        <f t="shared" si="16"/>
        <v>140</v>
      </c>
      <c r="B148" s="26">
        <f>+S148</f>
        <v>2</v>
      </c>
      <c r="C148" s="26">
        <f t="shared" si="17"/>
        <v>1</v>
      </c>
      <c r="D148" s="26">
        <f t="shared" si="18"/>
        <v>0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0">
        <v>41439</v>
      </c>
      <c r="K148" s="181"/>
      <c r="L148" s="143" t="s">
        <v>425</v>
      </c>
      <c r="M148" s="143" t="s">
        <v>471</v>
      </c>
      <c r="N148" s="157">
        <v>7262565</v>
      </c>
      <c r="O148" s="144" t="s">
        <v>473</v>
      </c>
      <c r="P148" s="143" t="s">
        <v>480</v>
      </c>
      <c r="Q148" s="143" t="s">
        <v>481</v>
      </c>
      <c r="R148" s="143">
        <v>3175102732</v>
      </c>
      <c r="S148" s="143">
        <v>2</v>
      </c>
      <c r="T148" s="38" t="str">
        <f>+VLOOKUP(S148,GRUPO!$C$9:$D$15,2,FALSE)</f>
        <v>Claudia Vivian Zambrano Pantoja</v>
      </c>
      <c r="U148" s="143">
        <v>1</v>
      </c>
      <c r="V148" s="143"/>
      <c r="W148" s="143"/>
      <c r="X148" s="143"/>
      <c r="Y148" s="143"/>
      <c r="Z148" s="147"/>
    </row>
    <row r="149" spans="1:26" ht="24.95" customHeight="1" x14ac:dyDescent="0.2">
      <c r="A149" s="26">
        <f t="shared" si="16"/>
        <v>141</v>
      </c>
      <c r="B149" s="26">
        <f>+S149</f>
        <v>2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0">
        <v>41439</v>
      </c>
      <c r="K149" s="181"/>
      <c r="L149" s="143" t="s">
        <v>425</v>
      </c>
      <c r="M149" s="143" t="s">
        <v>471</v>
      </c>
      <c r="N149" s="157">
        <v>7262610</v>
      </c>
      <c r="O149" s="144" t="s">
        <v>474</v>
      </c>
      <c r="P149" s="143" t="s">
        <v>394</v>
      </c>
      <c r="Q149" s="143" t="s">
        <v>482</v>
      </c>
      <c r="R149" s="143">
        <v>3187817002</v>
      </c>
      <c r="S149" s="143">
        <v>2</v>
      </c>
      <c r="T149" s="38" t="str">
        <f>+VLOOKUP(S149,GRUPO!$C$9:$D$15,2,FALSE)</f>
        <v>Claudia Vivian Zambrano Pantoja</v>
      </c>
      <c r="U149" s="143">
        <v>1</v>
      </c>
      <c r="V149" s="143"/>
      <c r="W149" s="143"/>
      <c r="X149" s="143"/>
      <c r="Y149" s="143"/>
      <c r="Z149" s="147"/>
    </row>
    <row r="150" spans="1:26" ht="24.95" customHeight="1" x14ac:dyDescent="0.2">
      <c r="A150" s="26">
        <f t="shared" si="16"/>
        <v>142</v>
      </c>
      <c r="B150" s="26">
        <f t="shared" ref="B150:B178" si="22">+S150</f>
        <v>2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0">
        <v>41439</v>
      </c>
      <c r="K150" s="181"/>
      <c r="L150" s="143" t="s">
        <v>425</v>
      </c>
      <c r="M150" s="143" t="s">
        <v>471</v>
      </c>
      <c r="N150" s="157">
        <v>7262578</v>
      </c>
      <c r="O150" s="144" t="s">
        <v>475</v>
      </c>
      <c r="P150" s="143" t="s">
        <v>173</v>
      </c>
      <c r="Q150" s="143" t="s">
        <v>483</v>
      </c>
      <c r="R150" s="143">
        <v>3148333061</v>
      </c>
      <c r="S150" s="143">
        <v>2</v>
      </c>
      <c r="T150" s="38" t="str">
        <f>+VLOOKUP(S150,GRUPO!$C$9:$D$15,2,FALSE)</f>
        <v>Claudia Vivian Zambrano Pantoja</v>
      </c>
      <c r="U150" s="143">
        <v>1</v>
      </c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6"/>
        <v>143</v>
      </c>
      <c r="B151" s="26">
        <f t="shared" si="22"/>
        <v>2</v>
      </c>
      <c r="C151" s="26">
        <f t="shared" si="17"/>
        <v>0</v>
      </c>
      <c r="D151" s="26">
        <f t="shared" si="18"/>
        <v>1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0">
        <v>41439</v>
      </c>
      <c r="K151" s="181"/>
      <c r="L151" s="143" t="s">
        <v>425</v>
      </c>
      <c r="M151" s="143" t="s">
        <v>471</v>
      </c>
      <c r="N151" s="157">
        <v>7262591</v>
      </c>
      <c r="O151" s="144" t="s">
        <v>476</v>
      </c>
      <c r="P151" s="143"/>
      <c r="Q151" s="143" t="s">
        <v>485</v>
      </c>
      <c r="R151" s="143">
        <v>3136465908</v>
      </c>
      <c r="S151" s="143">
        <v>2</v>
      </c>
      <c r="T151" s="38" t="str">
        <f>+VLOOKUP(S151,GRUPO!$C$9:$D$15,2,FALSE)</f>
        <v>Claudia Vivian Zambrano Pantoja</v>
      </c>
      <c r="U151" s="143"/>
      <c r="V151" s="143">
        <v>1</v>
      </c>
      <c r="W151" s="143"/>
      <c r="X151" s="143"/>
      <c r="Y151" s="143"/>
      <c r="Z151" s="143" t="s">
        <v>484</v>
      </c>
    </row>
    <row r="152" spans="1:26" ht="24.95" customHeight="1" x14ac:dyDescent="0.2">
      <c r="A152" s="26">
        <f t="shared" si="16"/>
        <v>144</v>
      </c>
      <c r="B152" s="26">
        <f t="shared" si="22"/>
        <v>2</v>
      </c>
      <c r="C152" s="26">
        <f t="shared" si="17"/>
        <v>0</v>
      </c>
      <c r="D152" s="26">
        <f t="shared" si="18"/>
        <v>0</v>
      </c>
      <c r="E152" s="26">
        <f t="shared" si="19"/>
        <v>1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0">
        <v>41439</v>
      </c>
      <c r="K152" s="181"/>
      <c r="L152" s="143" t="s">
        <v>425</v>
      </c>
      <c r="M152" s="143" t="s">
        <v>471</v>
      </c>
      <c r="N152" s="157">
        <v>7262556</v>
      </c>
      <c r="O152" s="144" t="s">
        <v>477</v>
      </c>
      <c r="P152" s="143"/>
      <c r="Q152" s="143" t="s">
        <v>487</v>
      </c>
      <c r="R152" s="143">
        <v>3135053766</v>
      </c>
      <c r="S152" s="143">
        <v>2</v>
      </c>
      <c r="T152" s="38" t="str">
        <f>+VLOOKUP(S152,GRUPO!$C$9:$D$15,2,FALSE)</f>
        <v>Claudia Vivian Zambrano Pantoja</v>
      </c>
      <c r="U152" s="143"/>
      <c r="V152" s="143"/>
      <c r="W152" s="143">
        <v>1</v>
      </c>
      <c r="X152" s="143"/>
      <c r="Y152" s="143"/>
      <c r="Z152" s="143" t="s">
        <v>486</v>
      </c>
    </row>
    <row r="153" spans="1:26" ht="24.95" customHeight="1" x14ac:dyDescent="0.2">
      <c r="A153" s="26">
        <f t="shared" si="16"/>
        <v>145</v>
      </c>
      <c r="B153" s="26">
        <f t="shared" si="22"/>
        <v>1</v>
      </c>
      <c r="C153" s="26">
        <f t="shared" si="17"/>
        <v>0</v>
      </c>
      <c r="D153" s="26">
        <f t="shared" si="18"/>
        <v>0</v>
      </c>
      <c r="E153" s="26">
        <f t="shared" si="19"/>
        <v>1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0">
        <v>41438</v>
      </c>
      <c r="K153" s="181"/>
      <c r="L153" s="143" t="s">
        <v>425</v>
      </c>
      <c r="M153" s="143" t="s">
        <v>115</v>
      </c>
      <c r="N153" s="157">
        <v>7252462</v>
      </c>
      <c r="O153" s="144" t="s">
        <v>490</v>
      </c>
      <c r="P153" s="143"/>
      <c r="Q153" s="143" t="s">
        <v>492</v>
      </c>
      <c r="R153" s="143">
        <v>3206661080</v>
      </c>
      <c r="S153" s="143">
        <v>1</v>
      </c>
      <c r="T153" s="38" t="str">
        <f>+VLOOKUP(S153,GRUPO!$C$9:$D$15,2,FALSE)</f>
        <v>Romer Orlando Pantoja Cuasquén</v>
      </c>
      <c r="U153" s="143"/>
      <c r="V153" s="143"/>
      <c r="W153" s="143">
        <v>1</v>
      </c>
      <c r="X153" s="143"/>
      <c r="Y153" s="143"/>
      <c r="Z153" s="143" t="s">
        <v>491</v>
      </c>
    </row>
    <row r="154" spans="1:26" ht="24.95" customHeight="1" x14ac:dyDescent="0.2">
      <c r="A154" s="26">
        <f t="shared" si="16"/>
        <v>146</v>
      </c>
      <c r="B154" s="26">
        <f t="shared" si="22"/>
        <v>1</v>
      </c>
      <c r="C154" s="26">
        <f t="shared" si="17"/>
        <v>0</v>
      </c>
      <c r="D154" s="26">
        <f t="shared" si="18"/>
        <v>1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0">
        <v>41438</v>
      </c>
      <c r="K154" s="181"/>
      <c r="L154" s="143" t="s">
        <v>425</v>
      </c>
      <c r="M154" s="143" t="s">
        <v>115</v>
      </c>
      <c r="N154" s="157">
        <v>7252439</v>
      </c>
      <c r="O154" s="144" t="s">
        <v>493</v>
      </c>
      <c r="P154" s="143"/>
      <c r="Q154" s="143" t="s">
        <v>495</v>
      </c>
      <c r="R154" s="143">
        <v>3147883958</v>
      </c>
      <c r="S154" s="143">
        <v>1</v>
      </c>
      <c r="T154" s="38" t="str">
        <f>+VLOOKUP(S154,GRUPO!$C$9:$D$15,2,FALSE)</f>
        <v>Romer Orlando Pantoja Cuasquén</v>
      </c>
      <c r="U154" s="143"/>
      <c r="V154" s="143">
        <v>1</v>
      </c>
      <c r="W154" s="143"/>
      <c r="X154" s="143"/>
      <c r="Y154" s="143"/>
      <c r="Z154" s="143" t="s">
        <v>494</v>
      </c>
    </row>
    <row r="155" spans="1:26" ht="24.95" customHeight="1" x14ac:dyDescent="0.2">
      <c r="A155" s="26">
        <f t="shared" si="16"/>
        <v>147</v>
      </c>
      <c r="B155" s="26">
        <f t="shared" si="22"/>
        <v>1</v>
      </c>
      <c r="C155" s="26">
        <f t="shared" si="17"/>
        <v>0</v>
      </c>
      <c r="D155" s="26">
        <f t="shared" si="18"/>
        <v>1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0">
        <v>41438</v>
      </c>
      <c r="K155" s="181"/>
      <c r="L155" s="143" t="s">
        <v>425</v>
      </c>
      <c r="M155" s="143" t="s">
        <v>115</v>
      </c>
      <c r="N155" s="157">
        <v>7252455</v>
      </c>
      <c r="O155" s="144" t="s">
        <v>496</v>
      </c>
      <c r="P155" s="143"/>
      <c r="Q155" s="143" t="s">
        <v>498</v>
      </c>
      <c r="R155" s="143">
        <v>3113126908</v>
      </c>
      <c r="S155" s="143">
        <v>1</v>
      </c>
      <c r="T155" s="38" t="str">
        <f>+VLOOKUP(S155,GRUPO!$C$9:$D$15,2,FALSE)</f>
        <v>Romer Orlando Pantoja Cuasquén</v>
      </c>
      <c r="U155" s="143"/>
      <c r="V155" s="143">
        <v>1</v>
      </c>
      <c r="W155" s="143"/>
      <c r="X155" s="143"/>
      <c r="Y155" s="143"/>
      <c r="Z155" s="143" t="s">
        <v>497</v>
      </c>
    </row>
    <row r="156" spans="1:26" ht="24.95" customHeight="1" x14ac:dyDescent="0.2">
      <c r="A156" s="26">
        <f t="shared" si="16"/>
        <v>148</v>
      </c>
      <c r="B156" s="26">
        <f t="shared" si="22"/>
        <v>1</v>
      </c>
      <c r="C156" s="26">
        <f t="shared" si="17"/>
        <v>0</v>
      </c>
      <c r="D156" s="26">
        <f t="shared" si="18"/>
        <v>1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0">
        <v>41438</v>
      </c>
      <c r="K156" s="181"/>
      <c r="L156" s="143" t="s">
        <v>425</v>
      </c>
      <c r="M156" s="143" t="s">
        <v>115</v>
      </c>
      <c r="N156" s="157">
        <v>7252451</v>
      </c>
      <c r="O156" s="144" t="s">
        <v>499</v>
      </c>
      <c r="P156" s="143"/>
      <c r="Q156" s="143" t="s">
        <v>501</v>
      </c>
      <c r="R156" s="143">
        <v>3146857929</v>
      </c>
      <c r="S156" s="143">
        <v>1</v>
      </c>
      <c r="T156" s="38" t="str">
        <f>+VLOOKUP(S156,GRUPO!$C$9:$D$15,2,FALSE)</f>
        <v>Romer Orlando Pantoja Cuasquén</v>
      </c>
      <c r="U156" s="143"/>
      <c r="V156" s="143">
        <v>1</v>
      </c>
      <c r="W156" s="143"/>
      <c r="X156" s="143"/>
      <c r="Y156" s="143"/>
      <c r="Z156" s="143" t="s">
        <v>500</v>
      </c>
    </row>
    <row r="157" spans="1:26" ht="24.95" customHeight="1" x14ac:dyDescent="0.2">
      <c r="A157" s="26">
        <f t="shared" si="16"/>
        <v>149</v>
      </c>
      <c r="B157" s="26">
        <f t="shared" si="22"/>
        <v>1</v>
      </c>
      <c r="C157" s="26">
        <f t="shared" si="17"/>
        <v>0</v>
      </c>
      <c r="D157" s="26">
        <f t="shared" si="18"/>
        <v>1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0">
        <v>41438</v>
      </c>
      <c r="K157" s="181"/>
      <c r="L157" s="143" t="s">
        <v>425</v>
      </c>
      <c r="M157" s="143" t="s">
        <v>115</v>
      </c>
      <c r="N157" s="157">
        <v>7252458</v>
      </c>
      <c r="O157" s="144" t="s">
        <v>502</v>
      </c>
      <c r="P157" s="143"/>
      <c r="Q157" s="143" t="s">
        <v>504</v>
      </c>
      <c r="R157" s="143">
        <v>3146311254</v>
      </c>
      <c r="S157" s="143">
        <v>1</v>
      </c>
      <c r="T157" s="38" t="str">
        <f>+VLOOKUP(S157,GRUPO!$C$9:$D$15,2,FALSE)</f>
        <v>Romer Orlando Pantoja Cuasquén</v>
      </c>
      <c r="U157" s="143"/>
      <c r="V157" s="143">
        <v>1</v>
      </c>
      <c r="W157" s="143"/>
      <c r="X157" s="143"/>
      <c r="Y157" s="143"/>
      <c r="Z157" s="143" t="s">
        <v>503</v>
      </c>
    </row>
    <row r="158" spans="1:26" ht="24.95" customHeight="1" x14ac:dyDescent="0.2">
      <c r="A158" s="26">
        <f t="shared" si="16"/>
        <v>150</v>
      </c>
      <c r="B158" s="26">
        <f t="shared" si="22"/>
        <v>1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0">
        <v>41438</v>
      </c>
      <c r="K158" s="181"/>
      <c r="L158" s="143" t="s">
        <v>425</v>
      </c>
      <c r="M158" s="143" t="s">
        <v>115</v>
      </c>
      <c r="N158" s="157">
        <v>7252433</v>
      </c>
      <c r="O158" s="144" t="s">
        <v>505</v>
      </c>
      <c r="P158" s="143" t="s">
        <v>506</v>
      </c>
      <c r="Q158" s="143" t="s">
        <v>507</v>
      </c>
      <c r="R158" s="143"/>
      <c r="S158" s="143">
        <v>1</v>
      </c>
      <c r="T158" s="38" t="str">
        <f>+VLOOKUP(S158,GRUPO!$C$9:$D$15,2,FALSE)</f>
        <v>Romer Orlando Pantoja Cuasquén</v>
      </c>
      <c r="U158" s="143">
        <v>1</v>
      </c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6"/>
        <v>151</v>
      </c>
      <c r="B159" s="26">
        <f t="shared" si="22"/>
        <v>1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0">
        <v>41438</v>
      </c>
      <c r="K159" s="181"/>
      <c r="L159" s="143" t="s">
        <v>425</v>
      </c>
      <c r="M159" s="143" t="s">
        <v>115</v>
      </c>
      <c r="N159" s="157">
        <v>7252452</v>
      </c>
      <c r="O159" s="144" t="s">
        <v>508</v>
      </c>
      <c r="P159" s="143" t="s">
        <v>509</v>
      </c>
      <c r="Q159" s="143" t="s">
        <v>510</v>
      </c>
      <c r="R159" s="143">
        <v>3116111510</v>
      </c>
      <c r="S159" s="143">
        <v>1</v>
      </c>
      <c r="T159" s="38" t="str">
        <f>+VLOOKUP(S159,GRUPO!$C$9:$D$15,2,FALSE)</f>
        <v>Romer Orlando Pantoja Cuasquén</v>
      </c>
      <c r="U159" s="143">
        <v>1</v>
      </c>
      <c r="V159" s="143"/>
      <c r="W159" s="143"/>
      <c r="X159" s="143"/>
      <c r="Y159" s="143"/>
      <c r="Z159" s="147"/>
    </row>
    <row r="160" spans="1:26" ht="24.95" customHeight="1" x14ac:dyDescent="0.2">
      <c r="A160" s="26">
        <f t="shared" si="16"/>
        <v>152</v>
      </c>
      <c r="B160" s="26">
        <f t="shared" si="22"/>
        <v>1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0">
        <v>41438</v>
      </c>
      <c r="K160" s="181"/>
      <c r="L160" s="143" t="s">
        <v>425</v>
      </c>
      <c r="M160" s="143" t="s">
        <v>488</v>
      </c>
      <c r="N160" s="157">
        <v>7252478</v>
      </c>
      <c r="O160" s="144" t="s">
        <v>511</v>
      </c>
      <c r="P160" s="143" t="s">
        <v>512</v>
      </c>
      <c r="Q160" s="143" t="s">
        <v>513</v>
      </c>
      <c r="R160" s="143">
        <v>3128393770</v>
      </c>
      <c r="S160" s="143">
        <v>1</v>
      </c>
      <c r="T160" s="38" t="str">
        <f>+VLOOKUP(S160,GRUPO!$C$9:$D$15,2,FALSE)</f>
        <v>Romer Orlando Pantoja Cuasquén</v>
      </c>
      <c r="U160" s="143">
        <v>1</v>
      </c>
      <c r="V160" s="143"/>
      <c r="W160" s="143"/>
      <c r="X160" s="143"/>
      <c r="Y160" s="143"/>
      <c r="Z160" s="147"/>
    </row>
    <row r="161" spans="1:26" ht="24.95" customHeight="1" x14ac:dyDescent="0.2">
      <c r="A161" s="26">
        <f t="shared" si="16"/>
        <v>153</v>
      </c>
      <c r="B161" s="26">
        <f t="shared" si="22"/>
        <v>1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0">
        <v>41438</v>
      </c>
      <c r="K161" s="181"/>
      <c r="L161" s="143" t="s">
        <v>425</v>
      </c>
      <c r="M161" s="143" t="s">
        <v>488</v>
      </c>
      <c r="N161" s="157">
        <v>7252437</v>
      </c>
      <c r="O161" s="144" t="s">
        <v>514</v>
      </c>
      <c r="P161" s="143" t="s">
        <v>392</v>
      </c>
      <c r="Q161" s="143" t="s">
        <v>515</v>
      </c>
      <c r="R161" s="143">
        <v>3206151363</v>
      </c>
      <c r="S161" s="143">
        <v>1</v>
      </c>
      <c r="T161" s="38" t="str">
        <f>+VLOOKUP(S161,GRUPO!$C$9:$D$15,2,FALSE)</f>
        <v>Romer Orlando Pantoja Cuasquén</v>
      </c>
      <c r="U161" s="143">
        <v>1</v>
      </c>
      <c r="V161" s="143"/>
      <c r="W161" s="143"/>
      <c r="X161" s="143"/>
      <c r="Y161" s="143"/>
      <c r="Z161" s="147"/>
    </row>
    <row r="162" spans="1:26" ht="24.95" customHeight="1" x14ac:dyDescent="0.2">
      <c r="A162" s="26">
        <f t="shared" si="16"/>
        <v>154</v>
      </c>
      <c r="B162" s="26">
        <f t="shared" si="22"/>
        <v>1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0">
        <v>41438</v>
      </c>
      <c r="K162" s="181"/>
      <c r="L162" s="143" t="s">
        <v>425</v>
      </c>
      <c r="M162" s="143" t="s">
        <v>488</v>
      </c>
      <c r="N162" s="157">
        <v>7252432</v>
      </c>
      <c r="O162" s="144" t="s">
        <v>516</v>
      </c>
      <c r="P162" s="143" t="s">
        <v>173</v>
      </c>
      <c r="Q162" s="143" t="s">
        <v>517</v>
      </c>
      <c r="R162" s="143">
        <v>3162661533</v>
      </c>
      <c r="S162" s="143">
        <v>1</v>
      </c>
      <c r="T162" s="38" t="str">
        <f>+VLOOKUP(S162,GRUPO!$C$9:$D$15,2,FALSE)</f>
        <v>Romer Orlando Pantoja Cuasquén</v>
      </c>
      <c r="U162" s="143">
        <v>1</v>
      </c>
      <c r="V162" s="143"/>
      <c r="W162" s="143"/>
      <c r="X162" s="143"/>
      <c r="Y162" s="143"/>
      <c r="Z162" s="147"/>
    </row>
    <row r="163" spans="1:26" ht="24.95" customHeight="1" x14ac:dyDescent="0.2">
      <c r="A163" s="26">
        <f t="shared" si="16"/>
        <v>155</v>
      </c>
      <c r="B163" s="26">
        <f t="shared" si="22"/>
        <v>1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0">
        <v>41438</v>
      </c>
      <c r="K163" s="181"/>
      <c r="L163" s="143" t="s">
        <v>425</v>
      </c>
      <c r="M163" s="143" t="s">
        <v>488</v>
      </c>
      <c r="N163" s="157">
        <v>7252485</v>
      </c>
      <c r="O163" s="144" t="s">
        <v>518</v>
      </c>
      <c r="P163" s="143" t="s">
        <v>519</v>
      </c>
      <c r="Q163" s="143" t="s">
        <v>520</v>
      </c>
      <c r="R163" s="143">
        <v>3156451685</v>
      </c>
      <c r="S163" s="143">
        <v>1</v>
      </c>
      <c r="T163" s="38" t="str">
        <f>+VLOOKUP(S163,GRUPO!$C$9:$D$15,2,FALSE)</f>
        <v>Romer Orlando Pantoja Cuasquén</v>
      </c>
      <c r="U163" s="143">
        <v>1</v>
      </c>
      <c r="V163" s="143"/>
      <c r="W163" s="143"/>
      <c r="X163" s="143"/>
      <c r="Y163" s="143"/>
      <c r="Z163" s="147"/>
    </row>
    <row r="164" spans="1:26" ht="24.95" customHeight="1" x14ac:dyDescent="0.2">
      <c r="A164" s="26">
        <f t="shared" si="16"/>
        <v>156</v>
      </c>
      <c r="B164" s="26">
        <f t="shared" si="22"/>
        <v>1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0">
        <v>41438</v>
      </c>
      <c r="K164" s="181"/>
      <c r="L164" s="143" t="s">
        <v>425</v>
      </c>
      <c r="M164" s="143" t="s">
        <v>488</v>
      </c>
      <c r="N164" s="157">
        <v>7252514</v>
      </c>
      <c r="O164" s="144" t="s">
        <v>521</v>
      </c>
      <c r="P164" s="143" t="s">
        <v>173</v>
      </c>
      <c r="Q164" s="143" t="s">
        <v>522</v>
      </c>
      <c r="R164" s="143">
        <v>3136671783</v>
      </c>
      <c r="S164" s="143">
        <v>1</v>
      </c>
      <c r="T164" s="38" t="str">
        <f>+VLOOKUP(S164,GRUPO!$C$9:$D$15,2,FALSE)</f>
        <v>Romer Orlando Pantoja Cuasquén</v>
      </c>
      <c r="U164" s="143">
        <v>1</v>
      </c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6"/>
        <v>157</v>
      </c>
      <c r="B165" s="26">
        <f t="shared" si="22"/>
        <v>1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0">
        <v>41439</v>
      </c>
      <c r="K165" s="181"/>
      <c r="L165" s="143" t="s">
        <v>425</v>
      </c>
      <c r="M165" s="143" t="s">
        <v>489</v>
      </c>
      <c r="N165" s="157">
        <v>7252438</v>
      </c>
      <c r="O165" s="144" t="s">
        <v>523</v>
      </c>
      <c r="P165" s="143" t="s">
        <v>524</v>
      </c>
      <c r="Q165" s="143" t="s">
        <v>525</v>
      </c>
      <c r="R165" s="143">
        <v>3122017397</v>
      </c>
      <c r="S165" s="143">
        <v>1</v>
      </c>
      <c r="T165" s="38" t="str">
        <f>+VLOOKUP(S165,GRUPO!$C$9:$D$15,2,FALSE)</f>
        <v>Romer Orlando Pantoja Cuasquén</v>
      </c>
      <c r="U165" s="143">
        <v>1</v>
      </c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6"/>
        <v>158</v>
      </c>
      <c r="B166" s="26">
        <f t="shared" si="22"/>
        <v>1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0">
        <v>41439</v>
      </c>
      <c r="K166" s="181"/>
      <c r="L166" s="143" t="s">
        <v>425</v>
      </c>
      <c r="M166" s="143" t="s">
        <v>489</v>
      </c>
      <c r="N166" s="157">
        <v>7252446</v>
      </c>
      <c r="O166" s="144" t="s">
        <v>526</v>
      </c>
      <c r="P166" s="143" t="s">
        <v>527</v>
      </c>
      <c r="Q166" s="143" t="s">
        <v>528</v>
      </c>
      <c r="R166" s="143">
        <v>3157726192</v>
      </c>
      <c r="S166" s="143">
        <v>1</v>
      </c>
      <c r="T166" s="38" t="str">
        <f>+VLOOKUP(S166,GRUPO!$C$9:$D$15,2,FALSE)</f>
        <v>Romer Orlando Pantoja Cuasquén</v>
      </c>
      <c r="U166" s="143">
        <v>1</v>
      </c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6"/>
        <v>159</v>
      </c>
      <c r="B167" s="26">
        <f t="shared" si="22"/>
        <v>1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0">
        <v>41439</v>
      </c>
      <c r="K167" s="181"/>
      <c r="L167" s="143" t="s">
        <v>425</v>
      </c>
      <c r="M167" s="143" t="s">
        <v>529</v>
      </c>
      <c r="N167" s="157">
        <v>7252434</v>
      </c>
      <c r="O167" s="144" t="s">
        <v>530</v>
      </c>
      <c r="P167" s="143" t="s">
        <v>531</v>
      </c>
      <c r="Q167" s="143" t="s">
        <v>532</v>
      </c>
      <c r="R167" s="143">
        <v>3163077252</v>
      </c>
      <c r="S167" s="143">
        <v>1</v>
      </c>
      <c r="T167" s="38" t="str">
        <f>+VLOOKUP(S167,GRUPO!$C$9:$D$15,2,FALSE)</f>
        <v>Romer Orlando Pantoja Cuasquén</v>
      </c>
      <c r="U167" s="143">
        <v>1</v>
      </c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6"/>
        <v>160</v>
      </c>
      <c r="B168" s="26">
        <f t="shared" si="22"/>
        <v>1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0">
        <v>41439</v>
      </c>
      <c r="K168" s="181"/>
      <c r="L168" s="143" t="s">
        <v>425</v>
      </c>
      <c r="M168" s="143" t="s">
        <v>529</v>
      </c>
      <c r="N168" s="157">
        <v>7252461</v>
      </c>
      <c r="O168" s="144" t="s">
        <v>533</v>
      </c>
      <c r="P168" s="143" t="s">
        <v>295</v>
      </c>
      <c r="Q168" s="143" t="s">
        <v>534</v>
      </c>
      <c r="R168" s="143">
        <v>3172485123</v>
      </c>
      <c r="S168" s="143">
        <v>1</v>
      </c>
      <c r="T168" s="38" t="str">
        <f>+VLOOKUP(S168,GRUPO!$C$9:$D$15,2,FALSE)</f>
        <v>Romer Orlando Pantoja Cuasquén</v>
      </c>
      <c r="U168" s="143">
        <v>1</v>
      </c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6"/>
        <v>161</v>
      </c>
      <c r="B169" s="26">
        <f t="shared" si="22"/>
        <v>1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0">
        <v>41439</v>
      </c>
      <c r="K169" s="181"/>
      <c r="L169" s="143" t="s">
        <v>425</v>
      </c>
      <c r="M169" s="143" t="s">
        <v>529</v>
      </c>
      <c r="N169" s="157">
        <v>7252425</v>
      </c>
      <c r="O169" s="144" t="s">
        <v>546</v>
      </c>
      <c r="P169" s="143" t="s">
        <v>173</v>
      </c>
      <c r="Q169" s="143" t="s">
        <v>535</v>
      </c>
      <c r="R169" s="143">
        <v>3207835683</v>
      </c>
      <c r="S169" s="143">
        <v>1</v>
      </c>
      <c r="T169" s="38" t="str">
        <f>+VLOOKUP(S169,GRUPO!$C$9:$D$15,2,FALSE)</f>
        <v>Romer Orlando Pantoja Cuasquén</v>
      </c>
      <c r="U169" s="143">
        <v>1</v>
      </c>
      <c r="V169" s="143"/>
      <c r="W169" s="143"/>
      <c r="X169" s="143"/>
      <c r="Y169" s="143"/>
      <c r="Z169" s="147"/>
    </row>
    <row r="170" spans="1:26" ht="24.95" customHeight="1" x14ac:dyDescent="0.2">
      <c r="A170" s="26">
        <f t="shared" si="16"/>
        <v>162</v>
      </c>
      <c r="B170" s="26">
        <f t="shared" si="22"/>
        <v>1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0">
        <v>41439</v>
      </c>
      <c r="K170" s="181"/>
      <c r="L170" s="143" t="s">
        <v>425</v>
      </c>
      <c r="M170" s="143" t="s">
        <v>529</v>
      </c>
      <c r="N170" s="157">
        <v>7252467</v>
      </c>
      <c r="O170" s="144" t="s">
        <v>547</v>
      </c>
      <c r="P170" s="143" t="s">
        <v>536</v>
      </c>
      <c r="Q170" s="143" t="s">
        <v>537</v>
      </c>
      <c r="R170" s="143">
        <v>3127518061</v>
      </c>
      <c r="S170" s="143">
        <v>1</v>
      </c>
      <c r="T170" s="38" t="str">
        <f>+VLOOKUP(S170,GRUPO!$C$9:$D$15,2,FALSE)</f>
        <v>Romer Orlando Pantoja Cuasquén</v>
      </c>
      <c r="U170" s="143">
        <v>1</v>
      </c>
      <c r="V170" s="143"/>
      <c r="W170" s="143"/>
      <c r="X170" s="143"/>
      <c r="Y170" s="143"/>
      <c r="Z170" s="147"/>
    </row>
    <row r="171" spans="1:26" ht="24.95" customHeight="1" x14ac:dyDescent="0.2">
      <c r="A171" s="26">
        <f t="shared" si="16"/>
        <v>163</v>
      </c>
      <c r="B171" s="26">
        <f t="shared" si="22"/>
        <v>1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0">
        <v>41439</v>
      </c>
      <c r="K171" s="181"/>
      <c r="L171" s="143" t="s">
        <v>425</v>
      </c>
      <c r="M171" s="143" t="s">
        <v>529</v>
      </c>
      <c r="N171" s="157">
        <v>7252427</v>
      </c>
      <c r="O171" s="144" t="s">
        <v>548</v>
      </c>
      <c r="P171" s="143" t="s">
        <v>538</v>
      </c>
      <c r="Q171" s="143" t="s">
        <v>539</v>
      </c>
      <c r="R171" s="143">
        <v>3117567957</v>
      </c>
      <c r="S171" s="143">
        <v>1</v>
      </c>
      <c r="T171" s="38" t="str">
        <f>+VLOOKUP(S171,GRUPO!$C$9:$D$15,2,FALSE)</f>
        <v>Romer Orlando Pantoja Cuasquén</v>
      </c>
      <c r="U171" s="143">
        <v>1</v>
      </c>
      <c r="V171" s="143"/>
      <c r="W171" s="143"/>
      <c r="X171" s="143"/>
      <c r="Y171" s="143"/>
      <c r="Z171" s="147"/>
    </row>
    <row r="172" spans="1:26" ht="24.95" customHeight="1" x14ac:dyDescent="0.2">
      <c r="A172" s="26">
        <f t="shared" si="16"/>
        <v>164</v>
      </c>
      <c r="B172" s="26">
        <f t="shared" si="22"/>
        <v>1</v>
      </c>
      <c r="C172" s="26">
        <f t="shared" si="17"/>
        <v>0</v>
      </c>
      <c r="D172" s="26">
        <f t="shared" si="18"/>
        <v>1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0">
        <v>41439</v>
      </c>
      <c r="K172" s="181"/>
      <c r="L172" s="143" t="s">
        <v>425</v>
      </c>
      <c r="M172" s="143" t="s">
        <v>529</v>
      </c>
      <c r="N172" s="157">
        <v>7252476</v>
      </c>
      <c r="O172" s="144" t="s">
        <v>549</v>
      </c>
      <c r="P172" s="143"/>
      <c r="Q172" s="143" t="s">
        <v>541</v>
      </c>
      <c r="R172" s="143">
        <v>3105123788</v>
      </c>
      <c r="S172" s="143">
        <v>1</v>
      </c>
      <c r="T172" s="38" t="str">
        <f>+VLOOKUP(S172,GRUPO!$C$9:$D$15,2,FALSE)</f>
        <v>Romer Orlando Pantoja Cuasquén</v>
      </c>
      <c r="U172" s="143"/>
      <c r="V172" s="143">
        <v>1</v>
      </c>
      <c r="W172" s="143"/>
      <c r="X172" s="143"/>
      <c r="Y172" s="143"/>
      <c r="Z172" s="143" t="s">
        <v>540</v>
      </c>
    </row>
    <row r="173" spans="1:26" ht="24.95" customHeight="1" x14ac:dyDescent="0.2">
      <c r="A173" s="26">
        <f t="shared" si="16"/>
        <v>165</v>
      </c>
      <c r="B173" s="26">
        <f t="shared" si="22"/>
        <v>1</v>
      </c>
      <c r="C173" s="26">
        <f t="shared" si="17"/>
        <v>0</v>
      </c>
      <c r="D173" s="26">
        <f t="shared" si="18"/>
        <v>1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0">
        <v>41439</v>
      </c>
      <c r="K173" s="181"/>
      <c r="L173" s="143" t="s">
        <v>425</v>
      </c>
      <c r="M173" s="143" t="s">
        <v>529</v>
      </c>
      <c r="N173" s="157">
        <v>7252449</v>
      </c>
      <c r="O173" s="144" t="s">
        <v>550</v>
      </c>
      <c r="P173" s="143"/>
      <c r="Q173" s="143" t="s">
        <v>543</v>
      </c>
      <c r="R173" s="143">
        <v>3136701543</v>
      </c>
      <c r="S173" s="143">
        <v>1</v>
      </c>
      <c r="T173" s="38" t="str">
        <f>+VLOOKUP(S173,GRUPO!$C$9:$D$15,2,FALSE)</f>
        <v>Romer Orlando Pantoja Cuasquén</v>
      </c>
      <c r="U173" s="143"/>
      <c r="V173" s="143">
        <v>1</v>
      </c>
      <c r="W173" s="143"/>
      <c r="X173" s="143"/>
      <c r="Y173" s="143"/>
      <c r="Z173" s="143" t="s">
        <v>542</v>
      </c>
    </row>
    <row r="174" spans="1:26" ht="24.95" customHeight="1" x14ac:dyDescent="0.2">
      <c r="A174" s="26">
        <f t="shared" si="16"/>
        <v>166</v>
      </c>
      <c r="B174" s="26">
        <f t="shared" si="22"/>
        <v>1</v>
      </c>
      <c r="C174" s="26">
        <f t="shared" si="17"/>
        <v>0</v>
      </c>
      <c r="D174" s="26">
        <f t="shared" si="18"/>
        <v>0</v>
      </c>
      <c r="E174" s="26">
        <f t="shared" si="19"/>
        <v>1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0">
        <v>41439</v>
      </c>
      <c r="K174" s="181"/>
      <c r="L174" s="143" t="s">
        <v>425</v>
      </c>
      <c r="M174" s="143" t="s">
        <v>529</v>
      </c>
      <c r="N174" s="157">
        <v>7252499</v>
      </c>
      <c r="O174" s="144" t="s">
        <v>551</v>
      </c>
      <c r="P174" s="143"/>
      <c r="Q174" s="143" t="s">
        <v>545</v>
      </c>
      <c r="R174" s="143">
        <v>3006545992</v>
      </c>
      <c r="S174" s="143">
        <v>1</v>
      </c>
      <c r="T174" s="38" t="str">
        <f>+VLOOKUP(S174,GRUPO!$C$9:$D$15,2,FALSE)</f>
        <v>Romer Orlando Pantoja Cuasquén</v>
      </c>
      <c r="U174" s="143"/>
      <c r="V174" s="143"/>
      <c r="W174" s="143">
        <v>1</v>
      </c>
      <c r="X174" s="143"/>
      <c r="Y174" s="143"/>
      <c r="Z174" s="143" t="s">
        <v>544</v>
      </c>
    </row>
    <row r="175" spans="1:26" ht="24.95" customHeight="1" x14ac:dyDescent="0.2">
      <c r="A175" s="26">
        <f t="shared" si="16"/>
        <v>167</v>
      </c>
      <c r="B175" s="26">
        <f t="shared" si="22"/>
        <v>3</v>
      </c>
      <c r="C175" s="26">
        <f t="shared" si="17"/>
        <v>0</v>
      </c>
      <c r="D175" s="26">
        <f t="shared" si="18"/>
        <v>0</v>
      </c>
      <c r="E175" s="26">
        <f t="shared" si="19"/>
        <v>1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0">
        <v>41438</v>
      </c>
      <c r="K175" s="181"/>
      <c r="L175" s="143" t="s">
        <v>425</v>
      </c>
      <c r="M175" s="143" t="s">
        <v>115</v>
      </c>
      <c r="N175" s="157">
        <v>7272634</v>
      </c>
      <c r="O175" s="144" t="s">
        <v>552</v>
      </c>
      <c r="P175" s="143"/>
      <c r="Q175" s="143" t="s">
        <v>554</v>
      </c>
      <c r="R175" s="143">
        <v>3162800771</v>
      </c>
      <c r="S175" s="143">
        <v>3</v>
      </c>
      <c r="T175" s="38" t="str">
        <f>+VLOOKUP(S175,GRUPO!$C$9:$D$15,2,FALSE)</f>
        <v>Carlos Augusto Rodríguez Prado</v>
      </c>
      <c r="U175" s="143"/>
      <c r="V175" s="143"/>
      <c r="W175" s="143">
        <v>1</v>
      </c>
      <c r="X175" s="143"/>
      <c r="Y175" s="143"/>
      <c r="Z175" s="143" t="s">
        <v>553</v>
      </c>
    </row>
    <row r="176" spans="1:26" ht="24.95" customHeight="1" x14ac:dyDescent="0.2">
      <c r="A176" s="26">
        <f t="shared" si="16"/>
        <v>168</v>
      </c>
      <c r="B176" s="26">
        <f t="shared" si="22"/>
        <v>3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0">
        <v>41438</v>
      </c>
      <c r="K176" s="181"/>
      <c r="L176" s="143" t="s">
        <v>425</v>
      </c>
      <c r="M176" s="143" t="s">
        <v>115</v>
      </c>
      <c r="N176" s="157">
        <v>7272648</v>
      </c>
      <c r="O176" s="144" t="s">
        <v>552</v>
      </c>
      <c r="P176" s="143" t="s">
        <v>555</v>
      </c>
      <c r="Q176" s="143" t="s">
        <v>556</v>
      </c>
      <c r="R176" s="143">
        <v>3137573844</v>
      </c>
      <c r="S176" s="143">
        <v>3</v>
      </c>
      <c r="T176" s="38" t="str">
        <f>+VLOOKUP(S176,GRUPO!$C$9:$D$15,2,FALSE)</f>
        <v>Carlos Augusto Rodríguez Prado</v>
      </c>
      <c r="U176" s="143">
        <v>1</v>
      </c>
      <c r="V176" s="143"/>
      <c r="W176" s="143"/>
      <c r="X176" s="143"/>
      <c r="Y176" s="143"/>
      <c r="Z176" s="147"/>
    </row>
    <row r="177" spans="1:26" ht="24.95" customHeight="1" x14ac:dyDescent="0.2">
      <c r="A177" s="26">
        <f t="shared" si="16"/>
        <v>169</v>
      </c>
      <c r="B177" s="26">
        <f t="shared" si="22"/>
        <v>3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0">
        <v>41438</v>
      </c>
      <c r="K177" s="181"/>
      <c r="L177" s="143" t="s">
        <v>425</v>
      </c>
      <c r="M177" s="143" t="s">
        <v>115</v>
      </c>
      <c r="N177" s="157">
        <v>7272632</v>
      </c>
      <c r="O177" s="144" t="s">
        <v>552</v>
      </c>
      <c r="P177" s="143" t="s">
        <v>445</v>
      </c>
      <c r="Q177" s="143" t="s">
        <v>557</v>
      </c>
      <c r="R177" s="143">
        <v>3113048905</v>
      </c>
      <c r="S177" s="143">
        <v>3</v>
      </c>
      <c r="T177" s="38" t="str">
        <f>+VLOOKUP(S177,GRUPO!$C$9:$D$15,2,FALSE)</f>
        <v>Carlos Augusto Rodríguez Prado</v>
      </c>
      <c r="U177" s="143">
        <v>1</v>
      </c>
      <c r="V177" s="143"/>
      <c r="W177" s="143"/>
      <c r="X177" s="143"/>
      <c r="Y177" s="143"/>
      <c r="Z177" s="147"/>
    </row>
    <row r="178" spans="1:26" ht="24.95" customHeight="1" x14ac:dyDescent="0.2">
      <c r="A178" s="26">
        <f t="shared" si="16"/>
        <v>170</v>
      </c>
      <c r="B178" s="26">
        <f t="shared" si="22"/>
        <v>3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0">
        <v>41438</v>
      </c>
      <c r="K178" s="181"/>
      <c r="L178" s="143" t="s">
        <v>425</v>
      </c>
      <c r="M178" s="143" t="s">
        <v>115</v>
      </c>
      <c r="N178" s="157">
        <v>7272661</v>
      </c>
      <c r="O178" s="144" t="s">
        <v>552</v>
      </c>
      <c r="P178" s="143" t="s">
        <v>558</v>
      </c>
      <c r="Q178" s="143" t="s">
        <v>559</v>
      </c>
      <c r="R178" s="143">
        <v>3148055058</v>
      </c>
      <c r="S178" s="143">
        <v>3</v>
      </c>
      <c r="T178" s="38" t="str">
        <f>+VLOOKUP(S178,GRUPO!$C$9:$D$15,2,FALSE)</f>
        <v>Carlos Augusto Rodríguez Prado</v>
      </c>
      <c r="U178" s="143">
        <v>1</v>
      </c>
      <c r="V178" s="143"/>
      <c r="W178" s="143"/>
      <c r="X178" s="143"/>
      <c r="Y178" s="143"/>
      <c r="Z178" s="147"/>
    </row>
    <row r="179" spans="1:26" ht="24.95" customHeight="1" x14ac:dyDescent="0.2">
      <c r="A179" s="26">
        <f t="shared" si="16"/>
        <v>171</v>
      </c>
      <c r="B179" s="26">
        <f>+S179</f>
        <v>3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0">
        <v>41438</v>
      </c>
      <c r="K179" s="181"/>
      <c r="L179" s="143" t="s">
        <v>425</v>
      </c>
      <c r="M179" s="143" t="s">
        <v>428</v>
      </c>
      <c r="N179" s="157">
        <v>7272643</v>
      </c>
      <c r="O179" s="144" t="s">
        <v>560</v>
      </c>
      <c r="P179" s="143"/>
      <c r="Q179" s="143" t="s">
        <v>564</v>
      </c>
      <c r="R179" s="143"/>
      <c r="S179" s="143">
        <v>3</v>
      </c>
      <c r="T179" s="38" t="str">
        <f>+VLOOKUP(S179,GRUPO!$C$9:$D$15,2,FALSE)</f>
        <v>Carlos Augusto Rodríguez Prado</v>
      </c>
      <c r="U179" s="143">
        <v>1</v>
      </c>
      <c r="V179" s="143"/>
      <c r="W179" s="143"/>
      <c r="X179" s="143"/>
      <c r="Y179" s="143"/>
      <c r="Z179" s="147"/>
    </row>
    <row r="180" spans="1:26" ht="24.95" customHeight="1" x14ac:dyDescent="0.2">
      <c r="A180" s="26">
        <f t="shared" si="16"/>
        <v>172</v>
      </c>
      <c r="B180" s="26">
        <f>+S180</f>
        <v>3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0">
        <v>41438</v>
      </c>
      <c r="K180" s="181"/>
      <c r="L180" s="143" t="s">
        <v>425</v>
      </c>
      <c r="M180" s="143" t="s">
        <v>428</v>
      </c>
      <c r="N180" s="157">
        <v>7272653</v>
      </c>
      <c r="O180" s="144" t="s">
        <v>561</v>
      </c>
      <c r="P180" s="143"/>
      <c r="Q180" s="143" t="s">
        <v>328</v>
      </c>
      <c r="R180" s="143">
        <v>3113486073</v>
      </c>
      <c r="S180" s="143">
        <v>3</v>
      </c>
      <c r="T180" s="38" t="str">
        <f>+VLOOKUP(S180,GRUPO!$C$9:$D$15,2,FALSE)</f>
        <v>Carlos Augusto Rodríguez Prado</v>
      </c>
      <c r="U180" s="143">
        <v>1</v>
      </c>
      <c r="V180" s="143"/>
      <c r="W180" s="143"/>
      <c r="X180" s="143"/>
      <c r="Y180" s="143"/>
      <c r="Z180" s="147"/>
    </row>
    <row r="181" spans="1:26" ht="24.95" customHeight="1" x14ac:dyDescent="0.2">
      <c r="A181" s="26">
        <f t="shared" si="16"/>
        <v>173</v>
      </c>
      <c r="B181" s="26">
        <f>+S181</f>
        <v>3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0">
        <v>41438</v>
      </c>
      <c r="K181" s="181"/>
      <c r="L181" s="143" t="s">
        <v>425</v>
      </c>
      <c r="M181" s="143" t="s">
        <v>428</v>
      </c>
      <c r="N181" s="157">
        <v>7272696</v>
      </c>
      <c r="O181" s="144" t="s">
        <v>562</v>
      </c>
      <c r="P181" s="143"/>
      <c r="Q181" s="143" t="s">
        <v>565</v>
      </c>
      <c r="R181" s="143"/>
      <c r="S181" s="143">
        <v>3</v>
      </c>
      <c r="T181" s="38" t="str">
        <f>+VLOOKUP(S181,GRUPO!$C$9:$D$15,2,FALSE)</f>
        <v>Carlos Augusto Rodríguez Prado</v>
      </c>
      <c r="U181" s="143">
        <v>1</v>
      </c>
      <c r="V181" s="143"/>
      <c r="W181" s="143"/>
      <c r="X181" s="143"/>
      <c r="Y181" s="143"/>
      <c r="Z181" s="147"/>
    </row>
    <row r="182" spans="1:26" ht="24.95" customHeight="1" x14ac:dyDescent="0.2">
      <c r="A182" s="26">
        <f t="shared" si="16"/>
        <v>174</v>
      </c>
      <c r="B182" s="26">
        <f t="shared" ref="B182:B211" si="23">+S182</f>
        <v>3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0">
        <v>41438</v>
      </c>
      <c r="K182" s="181"/>
      <c r="L182" s="143" t="s">
        <v>425</v>
      </c>
      <c r="M182" s="143" t="s">
        <v>428</v>
      </c>
      <c r="N182" s="157">
        <v>7272637</v>
      </c>
      <c r="O182" s="144" t="s">
        <v>561</v>
      </c>
      <c r="P182" s="143" t="s">
        <v>566</v>
      </c>
      <c r="Q182" s="143" t="s">
        <v>567</v>
      </c>
      <c r="R182" s="143">
        <v>3156044790</v>
      </c>
      <c r="S182" s="143">
        <v>3</v>
      </c>
      <c r="T182" s="38" t="str">
        <f>+VLOOKUP(S182,GRUPO!$C$9:$D$15,2,FALSE)</f>
        <v>Carlos Augusto Rodríguez Prado</v>
      </c>
      <c r="U182" s="143">
        <v>1</v>
      </c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6"/>
        <v>175</v>
      </c>
      <c r="B183" s="26">
        <f t="shared" si="23"/>
        <v>3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0">
        <v>41438</v>
      </c>
      <c r="K183" s="181"/>
      <c r="L183" s="143" t="s">
        <v>425</v>
      </c>
      <c r="M183" s="143" t="s">
        <v>428</v>
      </c>
      <c r="N183" s="157">
        <v>7272715</v>
      </c>
      <c r="O183" s="144" t="s">
        <v>563</v>
      </c>
      <c r="P183" s="143" t="s">
        <v>266</v>
      </c>
      <c r="Q183" s="143" t="s">
        <v>266</v>
      </c>
      <c r="R183" s="143"/>
      <c r="S183" s="143">
        <v>3</v>
      </c>
      <c r="T183" s="38" t="str">
        <f>+VLOOKUP(S183,GRUPO!$C$9:$D$15,2,FALSE)</f>
        <v>Carlos Augusto Rodríguez Prado</v>
      </c>
      <c r="U183" s="143">
        <v>1</v>
      </c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6"/>
        <v>176</v>
      </c>
      <c r="B184" s="26">
        <f t="shared" si="23"/>
        <v>3</v>
      </c>
      <c r="C184" s="26">
        <f t="shared" si="17"/>
        <v>0</v>
      </c>
      <c r="D184" s="26">
        <f t="shared" si="18"/>
        <v>1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0">
        <v>41438</v>
      </c>
      <c r="K184" s="181"/>
      <c r="L184" s="143" t="s">
        <v>425</v>
      </c>
      <c r="M184" s="143" t="s">
        <v>115</v>
      </c>
      <c r="N184" s="157">
        <v>7272714</v>
      </c>
      <c r="O184" s="144" t="s">
        <v>490</v>
      </c>
      <c r="P184" s="143"/>
      <c r="Q184" s="143" t="s">
        <v>569</v>
      </c>
      <c r="R184" s="143">
        <v>3175639026</v>
      </c>
      <c r="S184" s="143">
        <v>3</v>
      </c>
      <c r="T184" s="38" t="str">
        <f>+VLOOKUP(S184,GRUPO!$C$9:$D$15,2,FALSE)</f>
        <v>Carlos Augusto Rodríguez Prado</v>
      </c>
      <c r="U184" s="143"/>
      <c r="V184" s="143">
        <v>1</v>
      </c>
      <c r="W184" s="143"/>
      <c r="X184" s="143"/>
      <c r="Y184" s="143"/>
      <c r="Z184" s="143" t="s">
        <v>568</v>
      </c>
    </row>
    <row r="185" spans="1:26" ht="24.95" customHeight="1" x14ac:dyDescent="0.2">
      <c r="A185" s="26">
        <f t="shared" si="16"/>
        <v>177</v>
      </c>
      <c r="B185" s="26">
        <f t="shared" si="23"/>
        <v>3</v>
      </c>
      <c r="C185" s="26">
        <f t="shared" si="17"/>
        <v>0</v>
      </c>
      <c r="D185" s="26">
        <f t="shared" si="18"/>
        <v>1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0">
        <v>41438</v>
      </c>
      <c r="K185" s="181"/>
      <c r="L185" s="143" t="s">
        <v>425</v>
      </c>
      <c r="M185" s="143" t="s">
        <v>115</v>
      </c>
      <c r="N185" s="157">
        <v>7272632</v>
      </c>
      <c r="O185" s="144" t="s">
        <v>490</v>
      </c>
      <c r="P185" s="143"/>
      <c r="Q185" s="143" t="s">
        <v>571</v>
      </c>
      <c r="R185" s="143">
        <v>312444392</v>
      </c>
      <c r="S185" s="143">
        <v>3</v>
      </c>
      <c r="T185" s="38" t="str">
        <f>+VLOOKUP(S185,GRUPO!$C$9:$D$15,2,FALSE)</f>
        <v>Carlos Augusto Rodríguez Prado</v>
      </c>
      <c r="U185" s="143"/>
      <c r="V185" s="143">
        <v>1</v>
      </c>
      <c r="W185" s="143"/>
      <c r="X185" s="143"/>
      <c r="Y185" s="143"/>
      <c r="Z185" s="143" t="s">
        <v>570</v>
      </c>
    </row>
    <row r="186" spans="1:26" ht="24.95" customHeight="1" x14ac:dyDescent="0.2">
      <c r="A186" s="26">
        <f t="shared" si="16"/>
        <v>178</v>
      </c>
      <c r="B186" s="26">
        <f t="shared" si="23"/>
        <v>3</v>
      </c>
      <c r="C186" s="26">
        <f t="shared" si="17"/>
        <v>0</v>
      </c>
      <c r="D186" s="26">
        <f t="shared" si="18"/>
        <v>1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0">
        <v>41438</v>
      </c>
      <c r="K186" s="181"/>
      <c r="L186" s="143" t="s">
        <v>425</v>
      </c>
      <c r="M186" s="143" t="s">
        <v>115</v>
      </c>
      <c r="N186" s="157">
        <v>7272658</v>
      </c>
      <c r="O186" s="144" t="s">
        <v>490</v>
      </c>
      <c r="P186" s="143"/>
      <c r="Q186" s="143" t="s">
        <v>573</v>
      </c>
      <c r="R186" s="143">
        <v>3116306500</v>
      </c>
      <c r="S186" s="143">
        <v>3</v>
      </c>
      <c r="T186" s="38" t="str">
        <f>+VLOOKUP(S186,GRUPO!$C$9:$D$15,2,FALSE)</f>
        <v>Carlos Augusto Rodríguez Prado</v>
      </c>
      <c r="U186" s="143"/>
      <c r="V186" s="143">
        <v>1</v>
      </c>
      <c r="W186" s="143"/>
      <c r="X186" s="143"/>
      <c r="Y186" s="143"/>
      <c r="Z186" s="143" t="s">
        <v>572</v>
      </c>
    </row>
    <row r="187" spans="1:26" ht="24.95" customHeight="1" x14ac:dyDescent="0.2">
      <c r="A187" s="26">
        <f t="shared" si="16"/>
        <v>179</v>
      </c>
      <c r="B187" s="26">
        <f t="shared" si="23"/>
        <v>3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0">
        <v>41439</v>
      </c>
      <c r="K187" s="181"/>
      <c r="L187" s="143" t="s">
        <v>425</v>
      </c>
      <c r="M187" s="143" t="s">
        <v>574</v>
      </c>
      <c r="N187" s="157">
        <v>7272655</v>
      </c>
      <c r="O187" s="144" t="s">
        <v>577</v>
      </c>
      <c r="P187" s="143" t="s">
        <v>582</v>
      </c>
      <c r="Q187" s="143" t="s">
        <v>583</v>
      </c>
      <c r="R187" s="143">
        <v>3156688544</v>
      </c>
      <c r="S187" s="143">
        <v>3</v>
      </c>
      <c r="T187" s="38" t="str">
        <f>+VLOOKUP(S187,GRUPO!$C$9:$D$15,2,FALSE)</f>
        <v>Carlos Augusto Rodríguez Prado</v>
      </c>
      <c r="U187" s="143">
        <v>1</v>
      </c>
      <c r="V187" s="143"/>
      <c r="W187" s="143"/>
      <c r="X187" s="143"/>
      <c r="Y187" s="143"/>
      <c r="Z187" s="147"/>
    </row>
    <row r="188" spans="1:26" ht="24.95" customHeight="1" x14ac:dyDescent="0.2">
      <c r="A188" s="26">
        <f t="shared" si="16"/>
        <v>180</v>
      </c>
      <c r="B188" s="26">
        <f t="shared" si="23"/>
        <v>3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0">
        <v>41439</v>
      </c>
      <c r="K188" s="181"/>
      <c r="L188" s="143" t="s">
        <v>425</v>
      </c>
      <c r="M188" s="143" t="s">
        <v>575</v>
      </c>
      <c r="N188" s="157">
        <v>7272700</v>
      </c>
      <c r="O188" s="144" t="s">
        <v>578</v>
      </c>
      <c r="P188" s="143"/>
      <c r="Q188" s="143" t="s">
        <v>584</v>
      </c>
      <c r="R188" s="143"/>
      <c r="S188" s="143">
        <v>3</v>
      </c>
      <c r="T188" s="38" t="str">
        <f>+VLOOKUP(S188,GRUPO!$C$9:$D$15,2,FALSE)</f>
        <v>Carlos Augusto Rodríguez Prado</v>
      </c>
      <c r="U188" s="143">
        <v>1</v>
      </c>
      <c r="V188" s="143"/>
      <c r="W188" s="143"/>
      <c r="X188" s="143"/>
      <c r="Y188" s="143"/>
      <c r="Z188" s="147"/>
    </row>
    <row r="189" spans="1:26" ht="24.95" customHeight="1" x14ac:dyDescent="0.2">
      <c r="A189" s="26">
        <f t="shared" si="16"/>
        <v>181</v>
      </c>
      <c r="B189" s="26">
        <f t="shared" si="23"/>
        <v>3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0">
        <v>41439</v>
      </c>
      <c r="K189" s="181"/>
      <c r="L189" s="143" t="s">
        <v>425</v>
      </c>
      <c r="M189" s="143" t="s">
        <v>575</v>
      </c>
      <c r="N189" s="157">
        <v>7272638</v>
      </c>
      <c r="O189" s="144" t="s">
        <v>579</v>
      </c>
      <c r="P189" s="143" t="s">
        <v>371</v>
      </c>
      <c r="Q189" s="143" t="s">
        <v>585</v>
      </c>
      <c r="R189" s="143">
        <v>3217000512</v>
      </c>
      <c r="S189" s="143">
        <v>3</v>
      </c>
      <c r="T189" s="38" t="str">
        <f>+VLOOKUP(S189,GRUPO!$C$9:$D$15,2,FALSE)</f>
        <v>Carlos Augusto Rodríguez Prado</v>
      </c>
      <c r="U189" s="143">
        <v>1</v>
      </c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6"/>
        <v>182</v>
      </c>
      <c r="B190" s="26">
        <f t="shared" si="23"/>
        <v>3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0">
        <v>41439</v>
      </c>
      <c r="K190" s="181"/>
      <c r="L190" s="143" t="s">
        <v>425</v>
      </c>
      <c r="M190" s="143" t="s">
        <v>575</v>
      </c>
      <c r="N190" s="157">
        <v>7272710</v>
      </c>
      <c r="O190" s="144" t="s">
        <v>580</v>
      </c>
      <c r="P190" s="143" t="s">
        <v>586</v>
      </c>
      <c r="Q190" s="143" t="s">
        <v>587</v>
      </c>
      <c r="R190" s="143">
        <v>3147850361</v>
      </c>
      <c r="S190" s="143">
        <v>3</v>
      </c>
      <c r="T190" s="38" t="str">
        <f>+VLOOKUP(S190,GRUPO!$C$9:$D$15,2,FALSE)</f>
        <v>Carlos Augusto Rodríguez Prado</v>
      </c>
      <c r="U190" s="143">
        <v>1</v>
      </c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6"/>
        <v>183</v>
      </c>
      <c r="B191" s="26">
        <f t="shared" si="23"/>
        <v>3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0">
        <v>41439</v>
      </c>
      <c r="K191" s="181"/>
      <c r="L191" s="143" t="s">
        <v>425</v>
      </c>
      <c r="M191" s="143" t="s">
        <v>576</v>
      </c>
      <c r="N191" s="157">
        <v>7272628</v>
      </c>
      <c r="O191" s="144" t="s">
        <v>581</v>
      </c>
      <c r="P191" s="143" t="s">
        <v>233</v>
      </c>
      <c r="Q191" s="143" t="s">
        <v>588</v>
      </c>
      <c r="R191" s="143">
        <v>3182963528</v>
      </c>
      <c r="S191" s="143">
        <v>3</v>
      </c>
      <c r="T191" s="38" t="str">
        <f>+VLOOKUP(S191,GRUPO!$C$9:$D$15,2,FALSE)</f>
        <v>Carlos Augusto Rodríguez Prado</v>
      </c>
      <c r="U191" s="143">
        <v>1</v>
      </c>
      <c r="V191" s="143"/>
      <c r="W191" s="143"/>
      <c r="X191" s="143"/>
      <c r="Y191" s="143"/>
      <c r="Z191" s="147"/>
    </row>
    <row r="192" spans="1:26" ht="24.95" customHeight="1" x14ac:dyDescent="0.2">
      <c r="A192" s="26">
        <f t="shared" si="16"/>
        <v>184</v>
      </c>
      <c r="B192" s="26">
        <f t="shared" si="23"/>
        <v>3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0">
        <v>41439</v>
      </c>
      <c r="K192" s="181"/>
      <c r="L192" s="143" t="s">
        <v>425</v>
      </c>
      <c r="M192" s="143" t="s">
        <v>576</v>
      </c>
      <c r="N192" s="157">
        <v>7272686</v>
      </c>
      <c r="O192" s="144" t="s">
        <v>589</v>
      </c>
      <c r="P192" s="143" t="s">
        <v>595</v>
      </c>
      <c r="Q192" s="143" t="s">
        <v>596</v>
      </c>
      <c r="R192" s="143">
        <v>3113949067</v>
      </c>
      <c r="S192" s="143">
        <v>3</v>
      </c>
      <c r="T192" s="38" t="str">
        <f>+VLOOKUP(S192,GRUPO!$C$9:$D$15,2,FALSE)</f>
        <v>Carlos Augusto Rodríguez Prado</v>
      </c>
      <c r="U192" s="143">
        <v>1</v>
      </c>
      <c r="V192" s="143"/>
      <c r="W192" s="143"/>
      <c r="X192" s="143"/>
      <c r="Y192" s="143"/>
      <c r="Z192" s="147"/>
    </row>
    <row r="193" spans="1:26" ht="24.95" customHeight="1" x14ac:dyDescent="0.2">
      <c r="A193" s="26">
        <f t="shared" si="16"/>
        <v>185</v>
      </c>
      <c r="B193" s="26">
        <f t="shared" si="23"/>
        <v>3</v>
      </c>
      <c r="C193" s="26">
        <f t="shared" si="17"/>
        <v>1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0">
        <v>41439</v>
      </c>
      <c r="K193" s="181"/>
      <c r="L193" s="143" t="s">
        <v>425</v>
      </c>
      <c r="M193" s="143" t="s">
        <v>576</v>
      </c>
      <c r="N193" s="157">
        <v>11434267</v>
      </c>
      <c r="O193" s="144" t="s">
        <v>590</v>
      </c>
      <c r="P193" s="143" t="s">
        <v>169</v>
      </c>
      <c r="Q193" s="143" t="s">
        <v>597</v>
      </c>
      <c r="R193" s="143"/>
      <c r="S193" s="143">
        <v>3</v>
      </c>
      <c r="T193" s="38" t="str">
        <f>+VLOOKUP(S193,GRUPO!$C$9:$D$15,2,FALSE)</f>
        <v>Carlos Augusto Rodríguez Prado</v>
      </c>
      <c r="U193" s="143">
        <v>1</v>
      </c>
      <c r="V193" s="143"/>
      <c r="W193" s="143"/>
      <c r="X193" s="143"/>
      <c r="Y193" s="143"/>
      <c r="Z193" s="147"/>
    </row>
    <row r="194" spans="1:26" ht="24.95" customHeight="1" x14ac:dyDescent="0.2">
      <c r="A194" s="26">
        <f t="shared" si="16"/>
        <v>186</v>
      </c>
      <c r="B194" s="26">
        <f t="shared" si="23"/>
        <v>3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0">
        <v>41439</v>
      </c>
      <c r="K194" s="181"/>
      <c r="L194" s="143" t="s">
        <v>425</v>
      </c>
      <c r="M194" s="143" t="s">
        <v>576</v>
      </c>
      <c r="N194" s="157">
        <v>7272656</v>
      </c>
      <c r="O194" s="144" t="s">
        <v>591</v>
      </c>
      <c r="P194" s="143"/>
      <c r="Q194" s="143" t="s">
        <v>598</v>
      </c>
      <c r="R194" s="143">
        <v>3127682775</v>
      </c>
      <c r="S194" s="143">
        <v>3</v>
      </c>
      <c r="T194" s="38" t="str">
        <f>+VLOOKUP(S194,GRUPO!$C$9:$D$15,2,FALSE)</f>
        <v>Carlos Augusto Rodríguez Prado</v>
      </c>
      <c r="U194" s="143">
        <v>1</v>
      </c>
      <c r="V194" s="143"/>
      <c r="W194" s="143"/>
      <c r="X194" s="143"/>
      <c r="Y194" s="143"/>
      <c r="Z194" s="147"/>
    </row>
    <row r="195" spans="1:26" ht="24.95" customHeight="1" x14ac:dyDescent="0.2">
      <c r="A195" s="26">
        <f t="shared" si="16"/>
        <v>187</v>
      </c>
      <c r="B195" s="26">
        <f t="shared" si="23"/>
        <v>3</v>
      </c>
      <c r="C195" s="26">
        <f t="shared" si="17"/>
        <v>0</v>
      </c>
      <c r="D195" s="26">
        <f t="shared" si="18"/>
        <v>1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0">
        <v>41439</v>
      </c>
      <c r="K195" s="181"/>
      <c r="L195" s="143" t="s">
        <v>425</v>
      </c>
      <c r="M195" s="143" t="s">
        <v>576</v>
      </c>
      <c r="N195" s="157">
        <v>7272723</v>
      </c>
      <c r="O195" s="144" t="s">
        <v>592</v>
      </c>
      <c r="P195" s="143"/>
      <c r="Q195" s="143" t="s">
        <v>600</v>
      </c>
      <c r="R195" s="143"/>
      <c r="S195" s="143">
        <v>3</v>
      </c>
      <c r="T195" s="38" t="str">
        <f>+VLOOKUP(S195,GRUPO!$C$9:$D$15,2,FALSE)</f>
        <v>Carlos Augusto Rodríguez Prado</v>
      </c>
      <c r="U195" s="143"/>
      <c r="V195" s="143">
        <v>1</v>
      </c>
      <c r="W195" s="143"/>
      <c r="X195" s="143"/>
      <c r="Y195" s="143"/>
      <c r="Z195" s="143" t="s">
        <v>599</v>
      </c>
    </row>
    <row r="196" spans="1:26" ht="24.95" customHeight="1" x14ac:dyDescent="0.2">
      <c r="A196" s="26">
        <f t="shared" si="16"/>
        <v>188</v>
      </c>
      <c r="B196" s="26">
        <f t="shared" si="23"/>
        <v>3</v>
      </c>
      <c r="C196" s="26">
        <f t="shared" si="17"/>
        <v>0</v>
      </c>
      <c r="D196" s="26">
        <f t="shared" si="18"/>
        <v>1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0">
        <v>41439</v>
      </c>
      <c r="K196" s="181"/>
      <c r="L196" s="143" t="s">
        <v>425</v>
      </c>
      <c r="M196" s="143" t="s">
        <v>576</v>
      </c>
      <c r="N196" s="157">
        <v>7272648</v>
      </c>
      <c r="O196" s="144" t="s">
        <v>593</v>
      </c>
      <c r="P196" s="143"/>
      <c r="Q196" s="143" t="s">
        <v>602</v>
      </c>
      <c r="R196" s="143">
        <v>3158228168</v>
      </c>
      <c r="S196" s="143">
        <v>3</v>
      </c>
      <c r="T196" s="38" t="str">
        <f>+VLOOKUP(S196,GRUPO!$C$9:$D$15,2,FALSE)</f>
        <v>Carlos Augusto Rodríguez Prado</v>
      </c>
      <c r="U196" s="143"/>
      <c r="V196" s="143">
        <v>1</v>
      </c>
      <c r="W196" s="143"/>
      <c r="X196" s="143"/>
      <c r="Y196" s="143"/>
      <c r="Z196" s="143" t="s">
        <v>601</v>
      </c>
    </row>
    <row r="197" spans="1:26" ht="24.95" customHeight="1" x14ac:dyDescent="0.2">
      <c r="A197" s="26">
        <f t="shared" si="16"/>
        <v>189</v>
      </c>
      <c r="B197" s="26">
        <f t="shared" si="23"/>
        <v>3</v>
      </c>
      <c r="C197" s="26">
        <f t="shared" si="17"/>
        <v>0</v>
      </c>
      <c r="D197" s="26">
        <f t="shared" si="18"/>
        <v>1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0">
        <v>41439</v>
      </c>
      <c r="K197" s="181"/>
      <c r="L197" s="143" t="s">
        <v>425</v>
      </c>
      <c r="M197" s="143" t="s">
        <v>576</v>
      </c>
      <c r="N197" s="157">
        <v>7272678</v>
      </c>
      <c r="O197" s="144" t="s">
        <v>594</v>
      </c>
      <c r="P197" s="143"/>
      <c r="Q197" s="143" t="s">
        <v>604</v>
      </c>
      <c r="R197" s="143">
        <v>3176682850</v>
      </c>
      <c r="S197" s="143">
        <v>3</v>
      </c>
      <c r="T197" s="38" t="str">
        <f>+VLOOKUP(S197,GRUPO!$C$9:$D$15,2,FALSE)</f>
        <v>Carlos Augusto Rodríguez Prado</v>
      </c>
      <c r="U197" s="143"/>
      <c r="V197" s="143">
        <v>1</v>
      </c>
      <c r="W197" s="143"/>
      <c r="X197" s="143"/>
      <c r="Y197" s="143"/>
      <c r="Z197" s="143" t="s">
        <v>603</v>
      </c>
    </row>
    <row r="198" spans="1:26" ht="24.95" customHeight="1" x14ac:dyDescent="0.2">
      <c r="A198" s="26">
        <f t="shared" si="16"/>
        <v>190</v>
      </c>
      <c r="B198" s="26">
        <f t="shared" si="23"/>
        <v>2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0">
        <v>41443</v>
      </c>
      <c r="K198" s="181"/>
      <c r="L198" s="143" t="s">
        <v>425</v>
      </c>
      <c r="M198" s="143" t="s">
        <v>605</v>
      </c>
      <c r="N198" s="157">
        <v>7262561</v>
      </c>
      <c r="O198" s="144" t="s">
        <v>607</v>
      </c>
      <c r="P198" s="143" t="s">
        <v>608</v>
      </c>
      <c r="Q198" s="143" t="s">
        <v>609</v>
      </c>
      <c r="R198" s="143">
        <v>3146541633</v>
      </c>
      <c r="S198" s="143">
        <v>2</v>
      </c>
      <c r="T198" s="38" t="str">
        <f>+VLOOKUP(S198,GRUPO!$C$9:$D$15,2,FALSE)</f>
        <v>Claudia Vivian Zambrano Pantoja</v>
      </c>
      <c r="U198" s="143">
        <v>1</v>
      </c>
      <c r="V198" s="143"/>
      <c r="W198" s="143"/>
      <c r="X198" s="143"/>
      <c r="Y198" s="143"/>
      <c r="Z198" s="147"/>
    </row>
    <row r="199" spans="1:26" ht="24.95" customHeight="1" x14ac:dyDescent="0.2">
      <c r="A199" s="26">
        <f t="shared" si="16"/>
        <v>191</v>
      </c>
      <c r="B199" s="26">
        <f t="shared" si="23"/>
        <v>2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0">
        <v>41443</v>
      </c>
      <c r="K199" s="181"/>
      <c r="L199" s="143" t="s">
        <v>425</v>
      </c>
      <c r="M199" s="143" t="s">
        <v>605</v>
      </c>
      <c r="N199" s="157">
        <v>7262574</v>
      </c>
      <c r="O199" s="144" t="s">
        <v>607</v>
      </c>
      <c r="P199" s="143" t="s">
        <v>610</v>
      </c>
      <c r="Q199" s="143" t="s">
        <v>611</v>
      </c>
      <c r="R199" s="143">
        <v>3117976848</v>
      </c>
      <c r="S199" s="143">
        <v>2</v>
      </c>
      <c r="T199" s="38" t="str">
        <f>+VLOOKUP(S199,GRUPO!$C$9:$D$15,2,FALSE)</f>
        <v>Claudia Vivian Zambrano Pantoja</v>
      </c>
      <c r="U199" s="143">
        <v>1</v>
      </c>
      <c r="V199" s="143"/>
      <c r="W199" s="143"/>
      <c r="X199" s="143"/>
      <c r="Y199" s="143"/>
      <c r="Z199" s="147"/>
    </row>
    <row r="200" spans="1:26" ht="24.95" customHeight="1" x14ac:dyDescent="0.2">
      <c r="A200" s="26">
        <f t="shared" si="16"/>
        <v>192</v>
      </c>
      <c r="B200" s="26">
        <f t="shared" si="23"/>
        <v>2</v>
      </c>
      <c r="C200" s="26">
        <f t="shared" si="17"/>
        <v>1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0">
        <v>41443</v>
      </c>
      <c r="K200" s="181"/>
      <c r="L200" s="143" t="s">
        <v>425</v>
      </c>
      <c r="M200" s="143" t="s">
        <v>605</v>
      </c>
      <c r="N200" s="157">
        <v>7262560</v>
      </c>
      <c r="O200" s="144" t="s">
        <v>607</v>
      </c>
      <c r="P200" s="143" t="s">
        <v>612</v>
      </c>
      <c r="Q200" s="143" t="s">
        <v>613</v>
      </c>
      <c r="R200" s="143">
        <v>3172701359</v>
      </c>
      <c r="S200" s="143">
        <v>2</v>
      </c>
      <c r="T200" s="38" t="str">
        <f>+VLOOKUP(S200,GRUPO!$C$9:$D$15,2,FALSE)</f>
        <v>Claudia Vivian Zambrano Pantoja</v>
      </c>
      <c r="U200" s="143">
        <v>1</v>
      </c>
      <c r="V200" s="143"/>
      <c r="W200" s="143"/>
      <c r="X200" s="143"/>
      <c r="Y200" s="143"/>
      <c r="Z200" s="147"/>
    </row>
    <row r="201" spans="1:26" ht="24.95" customHeight="1" x14ac:dyDescent="0.2">
      <c r="A201" s="26">
        <f t="shared" si="16"/>
        <v>193</v>
      </c>
      <c r="B201" s="26">
        <f t="shared" si="23"/>
        <v>2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0">
        <v>41443</v>
      </c>
      <c r="K201" s="181"/>
      <c r="L201" s="143" t="s">
        <v>425</v>
      </c>
      <c r="M201" s="143" t="s">
        <v>605</v>
      </c>
      <c r="N201" s="157">
        <v>7262537</v>
      </c>
      <c r="O201" s="144" t="s">
        <v>607</v>
      </c>
      <c r="P201" s="143" t="s">
        <v>614</v>
      </c>
      <c r="Q201" s="143" t="s">
        <v>615</v>
      </c>
      <c r="R201" s="143">
        <v>3137576647</v>
      </c>
      <c r="S201" s="143">
        <v>2</v>
      </c>
      <c r="T201" s="38" t="str">
        <f>+VLOOKUP(S201,GRUPO!$C$9:$D$15,2,FALSE)</f>
        <v>Claudia Vivian Zambrano Pantoja</v>
      </c>
      <c r="U201" s="143">
        <v>1</v>
      </c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4">+I202</f>
        <v>194</v>
      </c>
      <c r="B202" s="26">
        <f t="shared" si="23"/>
        <v>2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0">
        <v>41443</v>
      </c>
      <c r="K202" s="181"/>
      <c r="L202" s="143" t="s">
        <v>425</v>
      </c>
      <c r="M202" s="143" t="s">
        <v>605</v>
      </c>
      <c r="N202" s="157">
        <v>7262608</v>
      </c>
      <c r="O202" s="144" t="s">
        <v>607</v>
      </c>
      <c r="P202" s="143" t="s">
        <v>616</v>
      </c>
      <c r="Q202" s="143" t="s">
        <v>617</v>
      </c>
      <c r="R202" s="143">
        <v>3153418067</v>
      </c>
      <c r="S202" s="143">
        <v>2</v>
      </c>
      <c r="T202" s="38" t="str">
        <f>+VLOOKUP(S202,GRUPO!$C$9:$D$15,2,FALSE)</f>
        <v>Claudia Vivian Zambrano Pantoja</v>
      </c>
      <c r="U202" s="143">
        <v>1</v>
      </c>
      <c r="V202" s="143"/>
      <c r="W202" s="143"/>
      <c r="X202" s="143"/>
      <c r="Y202" s="143"/>
      <c r="Z202" s="147"/>
    </row>
    <row r="203" spans="1:26" ht="24.95" customHeight="1" x14ac:dyDescent="0.2">
      <c r="A203" s="26">
        <f t="shared" si="24"/>
        <v>195</v>
      </c>
      <c r="B203" s="26">
        <f t="shared" si="23"/>
        <v>2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0">
        <v>41443</v>
      </c>
      <c r="K203" s="181"/>
      <c r="L203" s="143" t="s">
        <v>425</v>
      </c>
      <c r="M203" s="143" t="s">
        <v>606</v>
      </c>
      <c r="N203" s="157">
        <v>7262581</v>
      </c>
      <c r="O203" s="144" t="s">
        <v>607</v>
      </c>
      <c r="P203" s="143" t="s">
        <v>618</v>
      </c>
      <c r="Q203" s="143" t="s">
        <v>619</v>
      </c>
      <c r="R203" s="143">
        <v>3206400409</v>
      </c>
      <c r="S203" s="143">
        <v>2</v>
      </c>
      <c r="T203" s="38" t="str">
        <f>+VLOOKUP(S203,GRUPO!$C$9:$D$15,2,FALSE)</f>
        <v>Claudia Vivian Zambrano Pantoja</v>
      </c>
      <c r="U203" s="143">
        <v>1</v>
      </c>
      <c r="V203" s="143"/>
      <c r="W203" s="143"/>
      <c r="X203" s="143"/>
      <c r="Y203" s="143"/>
      <c r="Z203" s="147"/>
    </row>
    <row r="204" spans="1:26" ht="24.95" customHeight="1" x14ac:dyDescent="0.2">
      <c r="A204" s="26">
        <f t="shared" si="24"/>
        <v>196</v>
      </c>
      <c r="B204" s="26">
        <f t="shared" si="23"/>
        <v>2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0">
        <v>41443</v>
      </c>
      <c r="K204" s="181"/>
      <c r="L204" s="143" t="s">
        <v>425</v>
      </c>
      <c r="M204" s="143" t="s">
        <v>606</v>
      </c>
      <c r="N204" s="157">
        <v>7262514</v>
      </c>
      <c r="O204" s="144" t="s">
        <v>607</v>
      </c>
      <c r="P204" s="143" t="s">
        <v>620</v>
      </c>
      <c r="Q204" s="143" t="s">
        <v>621</v>
      </c>
      <c r="R204" s="143">
        <v>3172279869</v>
      </c>
      <c r="S204" s="143">
        <v>2</v>
      </c>
      <c r="T204" s="38" t="str">
        <f>+VLOOKUP(S204,GRUPO!$C$9:$D$15,2,FALSE)</f>
        <v>Claudia Vivian Zambrano Pantoja</v>
      </c>
      <c r="U204" s="143">
        <v>1</v>
      </c>
      <c r="V204" s="143"/>
      <c r="W204" s="143"/>
      <c r="X204" s="143"/>
      <c r="Y204" s="143"/>
      <c r="Z204" s="147"/>
    </row>
    <row r="205" spans="1:26" ht="24.95" customHeight="1" x14ac:dyDescent="0.2">
      <c r="A205" s="26">
        <f t="shared" si="24"/>
        <v>197</v>
      </c>
      <c r="B205" s="26">
        <f t="shared" si="23"/>
        <v>2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0">
        <v>41443</v>
      </c>
      <c r="K205" s="181"/>
      <c r="L205" s="143" t="s">
        <v>425</v>
      </c>
      <c r="M205" s="143" t="s">
        <v>606</v>
      </c>
      <c r="N205" s="157">
        <v>7262543</v>
      </c>
      <c r="O205" s="144" t="s">
        <v>607</v>
      </c>
      <c r="P205" s="143" t="s">
        <v>622</v>
      </c>
      <c r="Q205" s="143" t="s">
        <v>623</v>
      </c>
      <c r="R205" s="143">
        <v>3127551794</v>
      </c>
      <c r="S205" s="143">
        <v>2</v>
      </c>
      <c r="T205" s="38" t="str">
        <f>+VLOOKUP(S205,GRUPO!$C$9:$D$15,2,FALSE)</f>
        <v>Claudia Vivian Zambrano Pantoja</v>
      </c>
      <c r="U205" s="143">
        <v>1</v>
      </c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4"/>
        <v>198</v>
      </c>
      <c r="B206" s="26">
        <f t="shared" si="23"/>
        <v>2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0">
        <v>41443</v>
      </c>
      <c r="K206" s="181"/>
      <c r="L206" s="143" t="s">
        <v>425</v>
      </c>
      <c r="M206" s="143" t="s">
        <v>606</v>
      </c>
      <c r="N206" s="157">
        <v>7262538</v>
      </c>
      <c r="O206" s="144" t="s">
        <v>607</v>
      </c>
      <c r="P206" s="143" t="s">
        <v>234</v>
      </c>
      <c r="Q206" s="143" t="s">
        <v>624</v>
      </c>
      <c r="R206" s="143">
        <v>3105155294</v>
      </c>
      <c r="S206" s="143">
        <v>2</v>
      </c>
      <c r="T206" s="38" t="str">
        <f>+VLOOKUP(S206,GRUPO!$C$9:$D$15,2,FALSE)</f>
        <v>Claudia Vivian Zambrano Pantoja</v>
      </c>
      <c r="U206" s="143">
        <v>1</v>
      </c>
      <c r="V206" s="143"/>
      <c r="W206" s="143"/>
      <c r="X206" s="143"/>
      <c r="Y206" s="143"/>
      <c r="Z206" s="147"/>
    </row>
    <row r="207" spans="1:26" ht="24.95" customHeight="1" x14ac:dyDescent="0.2">
      <c r="A207" s="26">
        <f t="shared" si="24"/>
        <v>199</v>
      </c>
      <c r="B207" s="26">
        <f t="shared" si="23"/>
        <v>2</v>
      </c>
      <c r="C207" s="26">
        <f t="shared" si="25"/>
        <v>1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0">
        <v>41443</v>
      </c>
      <c r="K207" s="181"/>
      <c r="L207" s="143" t="s">
        <v>425</v>
      </c>
      <c r="M207" s="143" t="s">
        <v>606</v>
      </c>
      <c r="N207" s="157">
        <v>7262601</v>
      </c>
      <c r="O207" s="144" t="s">
        <v>607</v>
      </c>
      <c r="P207" s="143" t="s">
        <v>625</v>
      </c>
      <c r="Q207" s="143" t="s">
        <v>626</v>
      </c>
      <c r="R207" s="143">
        <v>3172981131</v>
      </c>
      <c r="S207" s="143">
        <v>2</v>
      </c>
      <c r="T207" s="38" t="str">
        <f>+VLOOKUP(S207,GRUPO!$C$9:$D$15,2,FALSE)</f>
        <v>Claudia Vivian Zambrano Pantoja</v>
      </c>
      <c r="U207" s="143">
        <v>1</v>
      </c>
      <c r="V207" s="143"/>
      <c r="W207" s="143"/>
      <c r="X207" s="143"/>
      <c r="Y207" s="143"/>
      <c r="Z207" s="147"/>
    </row>
    <row r="208" spans="1:26" ht="24.95" customHeight="1" x14ac:dyDescent="0.2">
      <c r="A208" s="26">
        <f t="shared" si="24"/>
        <v>200</v>
      </c>
      <c r="B208" s="26">
        <f t="shared" si="23"/>
        <v>2</v>
      </c>
      <c r="C208" s="26">
        <f t="shared" si="25"/>
        <v>1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0">
        <v>41443</v>
      </c>
      <c r="K208" s="181"/>
      <c r="L208" s="143" t="s">
        <v>425</v>
      </c>
      <c r="M208" s="143" t="s">
        <v>606</v>
      </c>
      <c r="N208" s="157">
        <v>7262613</v>
      </c>
      <c r="O208" s="144" t="s">
        <v>607</v>
      </c>
      <c r="P208" s="143" t="s">
        <v>627</v>
      </c>
      <c r="Q208" s="143" t="s">
        <v>628</v>
      </c>
      <c r="R208" s="143">
        <v>3128540272</v>
      </c>
      <c r="S208" s="143">
        <v>2</v>
      </c>
      <c r="T208" s="38" t="str">
        <f>+VLOOKUP(S208,GRUPO!$C$9:$D$15,2,FALSE)</f>
        <v>Claudia Vivian Zambrano Pantoja</v>
      </c>
      <c r="U208" s="143">
        <v>1</v>
      </c>
      <c r="V208" s="143"/>
      <c r="W208" s="143"/>
      <c r="X208" s="143"/>
      <c r="Y208" s="143"/>
      <c r="Z208" s="147"/>
    </row>
    <row r="209" spans="1:26" ht="24.95" customHeight="1" x14ac:dyDescent="0.2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0">
        <v>41444</v>
      </c>
      <c r="K209" s="181"/>
      <c r="L209" s="143" t="s">
        <v>425</v>
      </c>
      <c r="M209" s="143" t="s">
        <v>606</v>
      </c>
      <c r="N209" s="157">
        <v>7262622</v>
      </c>
      <c r="O209" s="144" t="s">
        <v>607</v>
      </c>
      <c r="P209" s="143" t="s">
        <v>629</v>
      </c>
      <c r="Q209" s="143" t="s">
        <v>630</v>
      </c>
      <c r="R209" s="143">
        <v>314662710</v>
      </c>
      <c r="S209" s="143">
        <v>2</v>
      </c>
      <c r="T209" s="38" t="str">
        <f>+VLOOKUP(S209,GRUPO!$C$9:$D$15,2,FALSE)</f>
        <v>Claudia Vivian Zambrano Pantoja</v>
      </c>
      <c r="U209" s="143">
        <v>1</v>
      </c>
      <c r="V209" s="143"/>
      <c r="W209" s="143"/>
      <c r="X209" s="143"/>
      <c r="Y209" s="143"/>
      <c r="Z209" s="147"/>
    </row>
    <row r="210" spans="1:26" ht="24.95" customHeight="1" x14ac:dyDescent="0.2">
      <c r="A210" s="26">
        <f t="shared" si="24"/>
        <v>202</v>
      </c>
      <c r="B210" s="26">
        <f t="shared" si="23"/>
        <v>2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0">
        <v>41444</v>
      </c>
      <c r="K210" s="181"/>
      <c r="L210" s="143" t="s">
        <v>425</v>
      </c>
      <c r="M210" s="143" t="s">
        <v>606</v>
      </c>
      <c r="N210" s="157">
        <v>7262547</v>
      </c>
      <c r="O210" s="144" t="s">
        <v>607</v>
      </c>
      <c r="P210" s="143" t="s">
        <v>631</v>
      </c>
      <c r="Q210" s="143" t="s">
        <v>632</v>
      </c>
      <c r="R210" s="143"/>
      <c r="S210" s="143">
        <v>2</v>
      </c>
      <c r="T210" s="38" t="str">
        <f>+VLOOKUP(S210,GRUPO!$C$9:$D$15,2,FALSE)</f>
        <v>Claudia Vivian Zambrano Pantoja</v>
      </c>
      <c r="U210" s="143">
        <v>1</v>
      </c>
      <c r="V210" s="143"/>
      <c r="W210" s="143"/>
      <c r="X210" s="143"/>
      <c r="Y210" s="143"/>
      <c r="Z210" s="147"/>
    </row>
    <row r="211" spans="1:26" ht="24.95" customHeight="1" x14ac:dyDescent="0.2">
      <c r="A211" s="26">
        <f t="shared" si="24"/>
        <v>203</v>
      </c>
      <c r="B211" s="26">
        <f t="shared" si="23"/>
        <v>2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0">
        <v>41444</v>
      </c>
      <c r="K211" s="181"/>
      <c r="L211" s="143" t="s">
        <v>425</v>
      </c>
      <c r="M211" s="143" t="s">
        <v>606</v>
      </c>
      <c r="N211" s="157">
        <v>7262532</v>
      </c>
      <c r="O211" s="144" t="s">
        <v>607</v>
      </c>
      <c r="P211" s="143" t="s">
        <v>633</v>
      </c>
      <c r="Q211" s="143" t="s">
        <v>634</v>
      </c>
      <c r="R211" s="143">
        <v>3128664873</v>
      </c>
      <c r="S211" s="143">
        <v>2</v>
      </c>
      <c r="T211" s="38" t="str">
        <f>+VLOOKUP(S211,GRUPO!$C$9:$D$15,2,FALSE)</f>
        <v>Claudia Vivian Zambrano Pantoja</v>
      </c>
      <c r="U211" s="143">
        <v>1</v>
      </c>
      <c r="V211" s="143"/>
      <c r="W211" s="143"/>
      <c r="X211" s="143"/>
      <c r="Y211" s="143"/>
      <c r="Z211" s="147"/>
    </row>
    <row r="212" spans="1:26" ht="24.95" customHeight="1" x14ac:dyDescent="0.2">
      <c r="A212" s="26">
        <f t="shared" si="24"/>
        <v>204</v>
      </c>
      <c r="B212" s="26">
        <f>+S212</f>
        <v>1</v>
      </c>
      <c r="C212" s="26">
        <f t="shared" si="25"/>
        <v>1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0">
        <v>41443</v>
      </c>
      <c r="K212" s="187"/>
      <c r="L212" s="143" t="s">
        <v>425</v>
      </c>
      <c r="M212" s="143" t="s">
        <v>635</v>
      </c>
      <c r="N212" s="157">
        <v>7252439</v>
      </c>
      <c r="O212" s="144" t="s">
        <v>607</v>
      </c>
      <c r="P212" s="143" t="s">
        <v>638</v>
      </c>
      <c r="Q212" s="143" t="s">
        <v>647</v>
      </c>
      <c r="R212" s="143">
        <v>3207315407</v>
      </c>
      <c r="S212" s="143">
        <v>1</v>
      </c>
      <c r="T212" s="38" t="str">
        <f>+VLOOKUP(S212,GRUPO!$C$9:$D$15,2,FALSE)</f>
        <v>Romer Orlando Pantoja Cuasquén</v>
      </c>
      <c r="U212" s="143">
        <v>1</v>
      </c>
      <c r="V212" s="143"/>
      <c r="W212" s="143"/>
      <c r="X212" s="143"/>
      <c r="Y212" s="143"/>
      <c r="Z212" s="147"/>
    </row>
    <row r="213" spans="1:26" ht="24.95" customHeight="1" x14ac:dyDescent="0.2">
      <c r="A213" s="26">
        <f t="shared" si="24"/>
        <v>205</v>
      </c>
      <c r="B213" s="26">
        <f>+S213</f>
        <v>1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0">
        <v>41443</v>
      </c>
      <c r="K213" s="187"/>
      <c r="L213" s="143" t="s">
        <v>425</v>
      </c>
      <c r="M213" s="143" t="s">
        <v>635</v>
      </c>
      <c r="N213" s="157">
        <v>7252513</v>
      </c>
      <c r="O213" s="144" t="s">
        <v>607</v>
      </c>
      <c r="P213" s="143" t="s">
        <v>266</v>
      </c>
      <c r="Q213" s="143" t="s">
        <v>648</v>
      </c>
      <c r="R213" s="143">
        <v>3137367848</v>
      </c>
      <c r="S213" s="143">
        <v>1</v>
      </c>
      <c r="T213" s="38" t="str">
        <f>+VLOOKUP(S213,GRUPO!$C$9:$D$15,2,FALSE)</f>
        <v>Romer Orlando Pantoja Cuasquén</v>
      </c>
      <c r="U213" s="143">
        <v>1</v>
      </c>
      <c r="V213" s="143"/>
      <c r="W213" s="143"/>
      <c r="X213" s="143"/>
      <c r="Y213" s="143"/>
      <c r="Z213" s="147"/>
    </row>
    <row r="214" spans="1:26" ht="24.95" customHeight="1" x14ac:dyDescent="0.2">
      <c r="A214" s="26">
        <f t="shared" si="24"/>
        <v>206</v>
      </c>
      <c r="B214" s="26">
        <f>+S214</f>
        <v>1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0">
        <v>41443</v>
      </c>
      <c r="K214" s="187"/>
      <c r="L214" s="143" t="s">
        <v>425</v>
      </c>
      <c r="M214" s="143" t="s">
        <v>635</v>
      </c>
      <c r="N214" s="157">
        <v>7252464</v>
      </c>
      <c r="O214" s="144" t="s">
        <v>607</v>
      </c>
      <c r="P214" s="143" t="s">
        <v>639</v>
      </c>
      <c r="Q214" s="143" t="s">
        <v>649</v>
      </c>
      <c r="R214" s="143">
        <v>3146922348</v>
      </c>
      <c r="S214" s="143">
        <v>1</v>
      </c>
      <c r="T214" s="38" t="str">
        <f>+VLOOKUP(S214,GRUPO!$C$9:$D$15,2,FALSE)</f>
        <v>Romer Orlando Pantoja Cuasquén</v>
      </c>
      <c r="U214" s="143">
        <v>1</v>
      </c>
      <c r="V214" s="143"/>
      <c r="W214" s="143"/>
      <c r="X214" s="143"/>
      <c r="Y214" s="143"/>
      <c r="Z214" s="147"/>
    </row>
    <row r="215" spans="1:26" ht="24.95" customHeight="1" x14ac:dyDescent="0.2">
      <c r="A215" s="26">
        <f t="shared" si="24"/>
        <v>207</v>
      </c>
      <c r="B215" s="26">
        <f t="shared" ref="B215:B243" si="30">+S215</f>
        <v>1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0">
        <v>41443</v>
      </c>
      <c r="K215" s="187"/>
      <c r="L215" s="143" t="s">
        <v>425</v>
      </c>
      <c r="M215" s="143" t="s">
        <v>635</v>
      </c>
      <c r="N215" s="157">
        <v>7252458</v>
      </c>
      <c r="O215" s="144" t="s">
        <v>607</v>
      </c>
      <c r="P215" s="143" t="s">
        <v>640</v>
      </c>
      <c r="Q215" s="143" t="s">
        <v>650</v>
      </c>
      <c r="R215" s="143">
        <v>3147589683</v>
      </c>
      <c r="S215" s="143">
        <v>1</v>
      </c>
      <c r="T215" s="38" t="str">
        <f>+VLOOKUP(S215,GRUPO!$C$9:$D$15,2,FALSE)</f>
        <v>Romer Orlando Pantoja Cuasquén</v>
      </c>
      <c r="U215" s="143">
        <v>1</v>
      </c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4"/>
        <v>208</v>
      </c>
      <c r="B216" s="26">
        <f t="shared" si="30"/>
        <v>1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0">
        <v>41443</v>
      </c>
      <c r="K216" s="187"/>
      <c r="L216" s="143" t="s">
        <v>425</v>
      </c>
      <c r="M216" s="143" t="s">
        <v>635</v>
      </c>
      <c r="N216" s="157">
        <v>7252484</v>
      </c>
      <c r="O216" s="144" t="s">
        <v>607</v>
      </c>
      <c r="P216" s="143" t="s">
        <v>641</v>
      </c>
      <c r="Q216" s="143" t="s">
        <v>651</v>
      </c>
      <c r="R216" s="143">
        <v>3166077091</v>
      </c>
      <c r="S216" s="143">
        <v>1</v>
      </c>
      <c r="T216" s="38" t="str">
        <f>+VLOOKUP(S216,GRUPO!$C$9:$D$15,2,FALSE)</f>
        <v>Romer Orlando Pantoja Cuasquén</v>
      </c>
      <c r="U216" s="143">
        <v>1</v>
      </c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4"/>
        <v>209</v>
      </c>
      <c r="B217" s="26">
        <f t="shared" si="30"/>
        <v>1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0">
        <v>41443</v>
      </c>
      <c r="K217" s="187"/>
      <c r="L217" s="143" t="s">
        <v>425</v>
      </c>
      <c r="M217" s="143" t="s">
        <v>636</v>
      </c>
      <c r="N217" s="157">
        <v>7252466</v>
      </c>
      <c r="O217" s="144" t="s">
        <v>607</v>
      </c>
      <c r="P217" s="143" t="s">
        <v>328</v>
      </c>
      <c r="Q217" s="143" t="s">
        <v>652</v>
      </c>
      <c r="R217" s="143">
        <v>3187930806</v>
      </c>
      <c r="S217" s="143">
        <v>1</v>
      </c>
      <c r="T217" s="38" t="str">
        <f>+VLOOKUP(S217,GRUPO!$C$9:$D$15,2,FALSE)</f>
        <v>Romer Orlando Pantoja Cuasquén</v>
      </c>
      <c r="U217" s="143">
        <v>1</v>
      </c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4"/>
        <v>210</v>
      </c>
      <c r="B218" s="26">
        <f t="shared" si="30"/>
        <v>1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0">
        <v>41443</v>
      </c>
      <c r="K218" s="187"/>
      <c r="L218" s="143" t="s">
        <v>425</v>
      </c>
      <c r="M218" s="143" t="s">
        <v>636</v>
      </c>
      <c r="N218" s="157">
        <v>7252491</v>
      </c>
      <c r="O218" s="144" t="s">
        <v>607</v>
      </c>
      <c r="P218" s="143" t="s">
        <v>642</v>
      </c>
      <c r="Q218" s="143" t="s">
        <v>653</v>
      </c>
      <c r="R218" s="143">
        <v>3178337086</v>
      </c>
      <c r="S218" s="143">
        <v>1</v>
      </c>
      <c r="T218" s="38" t="str">
        <f>+VLOOKUP(S218,GRUPO!$C$9:$D$15,2,FALSE)</f>
        <v>Romer Orlando Pantoja Cuasquén</v>
      </c>
      <c r="U218" s="143">
        <v>1</v>
      </c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4"/>
        <v>211</v>
      </c>
      <c r="B219" s="26">
        <f t="shared" si="30"/>
        <v>1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0">
        <v>41443</v>
      </c>
      <c r="K219" s="187"/>
      <c r="L219" s="143" t="s">
        <v>425</v>
      </c>
      <c r="M219" s="143" t="s">
        <v>636</v>
      </c>
      <c r="N219" s="157">
        <v>7252521</v>
      </c>
      <c r="O219" s="144" t="s">
        <v>607</v>
      </c>
      <c r="P219" s="143" t="s">
        <v>643</v>
      </c>
      <c r="Q219" s="143" t="s">
        <v>654</v>
      </c>
      <c r="R219" s="143"/>
      <c r="S219" s="143">
        <v>1</v>
      </c>
      <c r="T219" s="38" t="str">
        <f>+VLOOKUP(S219,GRUPO!$C$9:$D$15,2,FALSE)</f>
        <v>Romer Orlando Pantoja Cuasquén</v>
      </c>
      <c r="U219" s="143">
        <v>1</v>
      </c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4"/>
        <v>212</v>
      </c>
      <c r="B220" s="26">
        <f t="shared" si="30"/>
        <v>1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0">
        <v>41443</v>
      </c>
      <c r="K220" s="187"/>
      <c r="L220" s="143" t="s">
        <v>425</v>
      </c>
      <c r="M220" s="143" t="s">
        <v>636</v>
      </c>
      <c r="N220" s="157">
        <v>7252483</v>
      </c>
      <c r="O220" s="144" t="s">
        <v>607</v>
      </c>
      <c r="P220" s="143" t="s">
        <v>644</v>
      </c>
      <c r="Q220" s="143" t="s">
        <v>655</v>
      </c>
      <c r="R220" s="143">
        <v>3153313332</v>
      </c>
      <c r="S220" s="143">
        <v>1</v>
      </c>
      <c r="T220" s="38" t="str">
        <f>+VLOOKUP(S220,GRUPO!$C$9:$D$15,2,FALSE)</f>
        <v>Romer Orlando Pantoja Cuasquén</v>
      </c>
      <c r="U220" s="143">
        <v>1</v>
      </c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4"/>
        <v>213</v>
      </c>
      <c r="B221" s="26">
        <f t="shared" si="30"/>
        <v>1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0">
        <v>41443</v>
      </c>
      <c r="K221" s="187"/>
      <c r="L221" s="143" t="s">
        <v>425</v>
      </c>
      <c r="M221" s="143" t="s">
        <v>636</v>
      </c>
      <c r="N221" s="157">
        <v>7252440</v>
      </c>
      <c r="O221" s="144" t="s">
        <v>607</v>
      </c>
      <c r="P221" s="143" t="s">
        <v>645</v>
      </c>
      <c r="Q221" s="143" t="s">
        <v>656</v>
      </c>
      <c r="R221" s="143">
        <v>3177826810</v>
      </c>
      <c r="S221" s="143">
        <v>1</v>
      </c>
      <c r="T221" s="38" t="str">
        <f>+VLOOKUP(S221,GRUPO!$C$9:$D$15,2,FALSE)</f>
        <v>Romer Orlando Pantoja Cuasquén</v>
      </c>
      <c r="U221" s="143">
        <v>1</v>
      </c>
      <c r="V221" s="143"/>
      <c r="W221" s="143"/>
      <c r="X221" s="143"/>
      <c r="Y221" s="143"/>
      <c r="Z221" s="147"/>
    </row>
    <row r="222" spans="1:26" ht="24.95" customHeight="1" x14ac:dyDescent="0.2">
      <c r="A222" s="26">
        <f t="shared" si="24"/>
        <v>214</v>
      </c>
      <c r="B222" s="26">
        <f t="shared" si="30"/>
        <v>1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0">
        <v>41444</v>
      </c>
      <c r="K222" s="181"/>
      <c r="L222" s="143" t="s">
        <v>425</v>
      </c>
      <c r="M222" s="143" t="s">
        <v>637</v>
      </c>
      <c r="N222" s="157">
        <v>7252515</v>
      </c>
      <c r="O222" s="144" t="s">
        <v>607</v>
      </c>
      <c r="P222" s="143" t="s">
        <v>328</v>
      </c>
      <c r="Q222" s="143" t="s">
        <v>657</v>
      </c>
      <c r="R222" s="143">
        <v>3122936319</v>
      </c>
      <c r="S222" s="143">
        <v>1</v>
      </c>
      <c r="T222" s="38" t="str">
        <f>+VLOOKUP(S222,GRUPO!$C$9:$D$15,2,FALSE)</f>
        <v>Romer Orlando Pantoja Cuasquén</v>
      </c>
      <c r="U222" s="143">
        <v>1</v>
      </c>
      <c r="V222" s="143"/>
      <c r="W222" s="143"/>
      <c r="X222" s="143"/>
      <c r="Y222" s="143"/>
      <c r="Z222" s="147"/>
    </row>
    <row r="223" spans="1:26" ht="24.95" customHeight="1" x14ac:dyDescent="0.2">
      <c r="A223" s="26">
        <f t="shared" si="24"/>
        <v>215</v>
      </c>
      <c r="B223" s="26">
        <f t="shared" si="30"/>
        <v>1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0">
        <v>41444</v>
      </c>
      <c r="K223" s="181"/>
      <c r="L223" s="143" t="s">
        <v>425</v>
      </c>
      <c r="M223" s="143" t="s">
        <v>637</v>
      </c>
      <c r="N223" s="157">
        <v>7252480</v>
      </c>
      <c r="O223" s="144" t="s">
        <v>607</v>
      </c>
      <c r="P223" s="143" t="s">
        <v>622</v>
      </c>
      <c r="Q223" s="143" t="s">
        <v>658</v>
      </c>
      <c r="R223" s="143">
        <v>3104675953</v>
      </c>
      <c r="S223" s="143">
        <v>1</v>
      </c>
      <c r="T223" s="38" t="str">
        <f>+VLOOKUP(S223,GRUPO!$C$9:$D$15,2,FALSE)</f>
        <v>Romer Orlando Pantoja Cuasquén</v>
      </c>
      <c r="U223" s="143">
        <v>1</v>
      </c>
      <c r="V223" s="143"/>
      <c r="W223" s="143"/>
      <c r="X223" s="143"/>
      <c r="Y223" s="143"/>
      <c r="Z223" s="147"/>
    </row>
    <row r="224" spans="1:26" ht="24.95" customHeight="1" x14ac:dyDescent="0.2">
      <c r="A224" s="26">
        <f t="shared" si="24"/>
        <v>216</v>
      </c>
      <c r="B224" s="26">
        <f t="shared" si="30"/>
        <v>1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0">
        <v>41444</v>
      </c>
      <c r="K224" s="181"/>
      <c r="L224" s="143" t="s">
        <v>425</v>
      </c>
      <c r="M224" s="143" t="s">
        <v>637</v>
      </c>
      <c r="N224" s="157">
        <v>7252479</v>
      </c>
      <c r="O224" s="144" t="s">
        <v>607</v>
      </c>
      <c r="P224" s="143" t="s">
        <v>622</v>
      </c>
      <c r="Q224" s="143" t="s">
        <v>659</v>
      </c>
      <c r="R224" s="143">
        <v>3105369298</v>
      </c>
      <c r="S224" s="143">
        <v>1</v>
      </c>
      <c r="T224" s="38" t="str">
        <f>+VLOOKUP(S224,GRUPO!$C$9:$D$15,2,FALSE)</f>
        <v>Romer Orlando Pantoja Cuasquén</v>
      </c>
      <c r="U224" s="143">
        <v>1</v>
      </c>
      <c r="V224" s="143"/>
      <c r="W224" s="143"/>
      <c r="X224" s="143"/>
      <c r="Y224" s="143"/>
      <c r="Z224" s="147"/>
    </row>
    <row r="225" spans="1:26" ht="24.95" customHeight="1" x14ac:dyDescent="0.2">
      <c r="A225" s="26">
        <f t="shared" si="24"/>
        <v>217</v>
      </c>
      <c r="B225" s="26">
        <f t="shared" si="30"/>
        <v>1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0">
        <v>41444</v>
      </c>
      <c r="K225" s="181"/>
      <c r="L225" s="143" t="s">
        <v>425</v>
      </c>
      <c r="M225" s="143" t="s">
        <v>637</v>
      </c>
      <c r="N225" s="157">
        <v>7252445</v>
      </c>
      <c r="O225" s="144" t="s">
        <v>607</v>
      </c>
      <c r="P225" s="143" t="s">
        <v>646</v>
      </c>
      <c r="Q225" s="143" t="s">
        <v>660</v>
      </c>
      <c r="R225" s="143">
        <v>3137524082</v>
      </c>
      <c r="S225" s="143">
        <v>1</v>
      </c>
      <c r="T225" s="38" t="str">
        <f>+VLOOKUP(S225,GRUPO!$C$9:$D$15,2,FALSE)</f>
        <v>Romer Orlando Pantoja Cuasquén</v>
      </c>
      <c r="U225" s="143">
        <v>1</v>
      </c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4"/>
        <v>218</v>
      </c>
      <c r="B226" s="26">
        <f t="shared" si="30"/>
        <v>1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0">
        <v>41444</v>
      </c>
      <c r="K226" s="181"/>
      <c r="L226" s="143" t="s">
        <v>425</v>
      </c>
      <c r="M226" s="143" t="s">
        <v>637</v>
      </c>
      <c r="N226" s="157">
        <v>7252493</v>
      </c>
      <c r="O226" s="144" t="s">
        <v>607</v>
      </c>
      <c r="P226" s="143" t="s">
        <v>328</v>
      </c>
      <c r="Q226" s="143" t="s">
        <v>661</v>
      </c>
      <c r="R226" s="143">
        <v>3148530931</v>
      </c>
      <c r="S226" s="143">
        <v>1</v>
      </c>
      <c r="T226" s="38" t="str">
        <f>+VLOOKUP(S226,GRUPO!$C$9:$D$15,2,FALSE)</f>
        <v>Romer Orlando Pantoja Cuasquén</v>
      </c>
      <c r="U226" s="143">
        <v>1</v>
      </c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4"/>
        <v>219</v>
      </c>
      <c r="B227" s="26">
        <f t="shared" si="30"/>
        <v>3</v>
      </c>
      <c r="C227" s="26">
        <f t="shared" si="25"/>
        <v>1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0">
        <v>41444</v>
      </c>
      <c r="K227" s="181"/>
      <c r="L227" s="143" t="s">
        <v>425</v>
      </c>
      <c r="M227" s="143" t="s">
        <v>637</v>
      </c>
      <c r="N227" s="157">
        <v>7272673</v>
      </c>
      <c r="O227" s="144" t="s">
        <v>607</v>
      </c>
      <c r="P227" s="143"/>
      <c r="Q227" s="143" t="s">
        <v>666</v>
      </c>
      <c r="R227" s="143">
        <v>3207867447</v>
      </c>
      <c r="S227" s="143">
        <v>3</v>
      </c>
      <c r="T227" s="38" t="str">
        <f>+VLOOKUP(S227,GRUPO!$C$9:$D$15,2,FALSE)</f>
        <v>Carlos Augusto Rodríguez Prado</v>
      </c>
      <c r="U227" s="143">
        <v>1</v>
      </c>
      <c r="V227" s="143"/>
      <c r="W227" s="143"/>
      <c r="X227" s="143"/>
      <c r="Y227" s="143"/>
      <c r="Z227" s="147"/>
    </row>
    <row r="228" spans="1:26" ht="24.95" customHeight="1" x14ac:dyDescent="0.2">
      <c r="A228" s="26">
        <f t="shared" si="24"/>
        <v>220</v>
      </c>
      <c r="B228" s="26">
        <f t="shared" si="30"/>
        <v>3</v>
      </c>
      <c r="C228" s="26">
        <f t="shared" si="25"/>
        <v>1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0">
        <v>41444</v>
      </c>
      <c r="K228" s="181"/>
      <c r="L228" s="143" t="s">
        <v>425</v>
      </c>
      <c r="M228" s="143" t="s">
        <v>637</v>
      </c>
      <c r="N228" s="157">
        <v>7272694</v>
      </c>
      <c r="O228" s="144" t="s">
        <v>607</v>
      </c>
      <c r="P228" s="143"/>
      <c r="Q228" s="143" t="s">
        <v>667</v>
      </c>
      <c r="R228" s="143">
        <v>3136627316</v>
      </c>
      <c r="S228" s="143">
        <v>3</v>
      </c>
      <c r="T228" s="38" t="str">
        <f>+VLOOKUP(S228,GRUPO!$C$9:$D$15,2,FALSE)</f>
        <v>Carlos Augusto Rodríguez Prado</v>
      </c>
      <c r="U228" s="143">
        <v>1</v>
      </c>
      <c r="V228" s="143"/>
      <c r="W228" s="143"/>
      <c r="X228" s="143"/>
      <c r="Y228" s="143"/>
      <c r="Z228" s="147"/>
    </row>
    <row r="229" spans="1:26" ht="24.95" customHeight="1" x14ac:dyDescent="0.2">
      <c r="A229" s="26">
        <f t="shared" si="24"/>
        <v>221</v>
      </c>
      <c r="B229" s="26">
        <f t="shared" si="30"/>
        <v>3</v>
      </c>
      <c r="C229" s="26">
        <f t="shared" si="25"/>
        <v>1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0">
        <v>41444</v>
      </c>
      <c r="K229" s="181"/>
      <c r="L229" s="143" t="s">
        <v>425</v>
      </c>
      <c r="M229" s="143" t="s">
        <v>637</v>
      </c>
      <c r="N229" s="157">
        <v>7272630</v>
      </c>
      <c r="O229" s="144" t="s">
        <v>607</v>
      </c>
      <c r="P229" s="143" t="s">
        <v>300</v>
      </c>
      <c r="Q229" s="143" t="s">
        <v>668</v>
      </c>
      <c r="R229" s="143">
        <v>3207297886</v>
      </c>
      <c r="S229" s="143">
        <v>3</v>
      </c>
      <c r="T229" s="38" t="str">
        <f>+VLOOKUP(S229,GRUPO!$C$9:$D$15,2,FALSE)</f>
        <v>Carlos Augusto Rodríguez Prado</v>
      </c>
      <c r="U229" s="143">
        <v>1</v>
      </c>
      <c r="V229" s="143"/>
      <c r="W229" s="143"/>
      <c r="X229" s="143"/>
      <c r="Y229" s="143"/>
      <c r="Z229" s="147"/>
    </row>
    <row r="230" spans="1:26" ht="24.95" customHeight="1" x14ac:dyDescent="0.2">
      <c r="A230" s="26">
        <f t="shared" si="24"/>
        <v>222</v>
      </c>
      <c r="B230" s="26">
        <f t="shared" si="30"/>
        <v>3</v>
      </c>
      <c r="C230" s="26">
        <f t="shared" si="25"/>
        <v>0</v>
      </c>
      <c r="D230" s="26">
        <f t="shared" si="26"/>
        <v>1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0">
        <v>41444</v>
      </c>
      <c r="K230" s="181"/>
      <c r="L230" s="143" t="s">
        <v>425</v>
      </c>
      <c r="M230" s="143" t="s">
        <v>637</v>
      </c>
      <c r="N230" s="157">
        <v>7272698</v>
      </c>
      <c r="O230" s="144" t="s">
        <v>607</v>
      </c>
      <c r="P230" s="143"/>
      <c r="Q230" s="143" t="s">
        <v>669</v>
      </c>
      <c r="R230" s="143">
        <v>3113518840</v>
      </c>
      <c r="S230" s="143">
        <v>3</v>
      </c>
      <c r="T230" s="38" t="str">
        <f>+VLOOKUP(S230,GRUPO!$C$9:$D$15,2,FALSE)</f>
        <v>Carlos Augusto Rodríguez Prado</v>
      </c>
      <c r="U230" s="143"/>
      <c r="V230" s="143">
        <v>1</v>
      </c>
      <c r="W230" s="143"/>
      <c r="X230" s="143"/>
      <c r="Y230" s="143"/>
      <c r="Z230" s="143" t="s">
        <v>662</v>
      </c>
    </row>
    <row r="231" spans="1:26" ht="24.95" customHeight="1" x14ac:dyDescent="0.2">
      <c r="A231" s="26">
        <f t="shared" si="24"/>
        <v>223</v>
      </c>
      <c r="B231" s="26">
        <f t="shared" si="30"/>
        <v>3</v>
      </c>
      <c r="C231" s="26">
        <f t="shared" si="25"/>
        <v>0</v>
      </c>
      <c r="D231" s="26">
        <f t="shared" si="26"/>
        <v>1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0">
        <v>41444</v>
      </c>
      <c r="K231" s="181"/>
      <c r="L231" s="143" t="s">
        <v>425</v>
      </c>
      <c r="M231" s="143" t="s">
        <v>637</v>
      </c>
      <c r="N231" s="157">
        <v>7272667</v>
      </c>
      <c r="O231" s="144" t="s">
        <v>607</v>
      </c>
      <c r="P231" s="143"/>
      <c r="Q231" s="143" t="s">
        <v>670</v>
      </c>
      <c r="R231" s="143">
        <v>3128664873</v>
      </c>
      <c r="S231" s="143">
        <v>3</v>
      </c>
      <c r="T231" s="38" t="str">
        <f>+VLOOKUP(S231,GRUPO!$C$9:$D$15,2,FALSE)</f>
        <v>Carlos Augusto Rodríguez Prado</v>
      </c>
      <c r="U231" s="143"/>
      <c r="V231" s="143">
        <v>1</v>
      </c>
      <c r="W231" s="143"/>
      <c r="X231" s="143"/>
      <c r="Y231" s="143"/>
      <c r="Z231" s="143" t="s">
        <v>663</v>
      </c>
    </row>
    <row r="232" spans="1:26" ht="24.95" customHeight="1" x14ac:dyDescent="0.2">
      <c r="A232" s="26">
        <f t="shared" si="24"/>
        <v>224</v>
      </c>
      <c r="B232" s="26">
        <f t="shared" si="30"/>
        <v>3</v>
      </c>
      <c r="C232" s="26">
        <f t="shared" si="25"/>
        <v>0</v>
      </c>
      <c r="D232" s="26">
        <f t="shared" si="26"/>
        <v>1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0">
        <v>41444</v>
      </c>
      <c r="K232" s="181"/>
      <c r="L232" s="143" t="s">
        <v>425</v>
      </c>
      <c r="M232" s="143" t="s">
        <v>637</v>
      </c>
      <c r="N232" s="157">
        <v>7272637</v>
      </c>
      <c r="O232" s="144" t="s">
        <v>607</v>
      </c>
      <c r="P232" s="143"/>
      <c r="Q232" s="143" t="s">
        <v>671</v>
      </c>
      <c r="R232" s="143">
        <v>3128289417</v>
      </c>
      <c r="S232" s="143">
        <v>3</v>
      </c>
      <c r="T232" s="38" t="str">
        <f>+VLOOKUP(S232,GRUPO!$C$9:$D$15,2,FALSE)</f>
        <v>Carlos Augusto Rodríguez Prado</v>
      </c>
      <c r="U232" s="143"/>
      <c r="V232" s="143">
        <v>1</v>
      </c>
      <c r="W232" s="143"/>
      <c r="X232" s="143"/>
      <c r="Y232" s="143"/>
      <c r="Z232" s="143" t="s">
        <v>662</v>
      </c>
    </row>
    <row r="233" spans="1:26" ht="24.95" customHeight="1" x14ac:dyDescent="0.2">
      <c r="A233" s="26">
        <f t="shared" si="24"/>
        <v>225</v>
      </c>
      <c r="B233" s="26">
        <f t="shared" si="30"/>
        <v>3</v>
      </c>
      <c r="C233" s="26">
        <f t="shared" si="25"/>
        <v>0</v>
      </c>
      <c r="D233" s="26">
        <f t="shared" si="26"/>
        <v>1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0">
        <v>41444</v>
      </c>
      <c r="K233" s="181"/>
      <c r="L233" s="143" t="s">
        <v>425</v>
      </c>
      <c r="M233" s="143" t="s">
        <v>637</v>
      </c>
      <c r="N233" s="157">
        <v>7272651</v>
      </c>
      <c r="O233" s="144" t="s">
        <v>607</v>
      </c>
      <c r="P233" s="143"/>
      <c r="Q233" s="143" t="s">
        <v>665</v>
      </c>
      <c r="R233" s="143">
        <v>3147277932</v>
      </c>
      <c r="S233" s="143">
        <v>3</v>
      </c>
      <c r="T233" s="38" t="str">
        <f>+VLOOKUP(S233,GRUPO!$C$9:$D$15,2,FALSE)</f>
        <v>Carlos Augusto Rodríguez Prado</v>
      </c>
      <c r="U233" s="143"/>
      <c r="V233" s="143">
        <v>1</v>
      </c>
      <c r="W233" s="143"/>
      <c r="X233" s="143"/>
      <c r="Y233" s="143"/>
      <c r="Z233" s="143" t="s">
        <v>664</v>
      </c>
    </row>
    <row r="234" spans="1:26" ht="24.95" customHeight="1" x14ac:dyDescent="0.2">
      <c r="A234" s="26">
        <f t="shared" si="24"/>
        <v>226</v>
      </c>
      <c r="B234" s="26">
        <f t="shared" si="30"/>
        <v>3</v>
      </c>
      <c r="C234" s="26">
        <f t="shared" si="25"/>
        <v>1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0">
        <v>41444</v>
      </c>
      <c r="K234" s="181"/>
      <c r="L234" s="143" t="s">
        <v>425</v>
      </c>
      <c r="M234" s="143" t="s">
        <v>676</v>
      </c>
      <c r="N234" s="167" t="s">
        <v>683</v>
      </c>
      <c r="O234" s="144" t="s">
        <v>607</v>
      </c>
      <c r="P234" s="166" t="s">
        <v>640</v>
      </c>
      <c r="Q234" s="166" t="s">
        <v>672</v>
      </c>
      <c r="R234" s="166">
        <v>3122315551</v>
      </c>
      <c r="S234" s="143">
        <v>3</v>
      </c>
      <c r="T234" s="38" t="str">
        <f>+VLOOKUP(S234,GRUPO!$C$9:$D$15,2,FALSE)</f>
        <v>Carlos Augusto Rodríguez Prado</v>
      </c>
      <c r="U234" s="143">
        <v>1</v>
      </c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4"/>
        <v>227</v>
      </c>
      <c r="B235" s="26">
        <f t="shared" si="30"/>
        <v>3</v>
      </c>
      <c r="C235" s="26">
        <f t="shared" si="25"/>
        <v>1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0">
        <v>41444</v>
      </c>
      <c r="K235" s="181"/>
      <c r="L235" s="143" t="s">
        <v>425</v>
      </c>
      <c r="M235" s="143" t="s">
        <v>676</v>
      </c>
      <c r="N235" s="167" t="s">
        <v>682</v>
      </c>
      <c r="O235" s="144" t="s">
        <v>607</v>
      </c>
      <c r="P235" s="166" t="s">
        <v>687</v>
      </c>
      <c r="Q235" s="166" t="s">
        <v>673</v>
      </c>
      <c r="R235" s="166">
        <v>3148817563</v>
      </c>
      <c r="S235" s="143">
        <v>3</v>
      </c>
      <c r="T235" s="38" t="str">
        <f>+VLOOKUP(S235,GRUPO!$C$9:$D$15,2,FALSE)</f>
        <v>Carlos Augusto Rodríguez Prado</v>
      </c>
      <c r="U235" s="143">
        <v>1</v>
      </c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4"/>
        <v>228</v>
      </c>
      <c r="B236" s="26">
        <f t="shared" si="30"/>
        <v>3</v>
      </c>
      <c r="C236" s="26">
        <f t="shared" si="25"/>
        <v>1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0">
        <v>41444</v>
      </c>
      <c r="K236" s="181"/>
      <c r="L236" s="143" t="s">
        <v>425</v>
      </c>
      <c r="M236" s="143" t="s">
        <v>676</v>
      </c>
      <c r="N236" s="167" t="s">
        <v>677</v>
      </c>
      <c r="O236" s="144" t="s">
        <v>607</v>
      </c>
      <c r="P236" s="166" t="s">
        <v>633</v>
      </c>
      <c r="Q236" s="166" t="s">
        <v>674</v>
      </c>
      <c r="R236" s="166">
        <v>3113641183</v>
      </c>
      <c r="S236" s="143">
        <v>3</v>
      </c>
      <c r="T236" s="38" t="str">
        <f>+VLOOKUP(S236,GRUPO!$C$9:$D$15,2,FALSE)</f>
        <v>Carlos Augusto Rodríguez Prado</v>
      </c>
      <c r="U236" s="143">
        <v>1</v>
      </c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4"/>
        <v>229</v>
      </c>
      <c r="B237" s="26">
        <f t="shared" si="30"/>
        <v>3</v>
      </c>
      <c r="C237" s="26">
        <f t="shared" si="25"/>
        <v>1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0">
        <v>41444</v>
      </c>
      <c r="K237" s="181"/>
      <c r="L237" s="143" t="s">
        <v>425</v>
      </c>
      <c r="M237" s="143" t="s">
        <v>676</v>
      </c>
      <c r="N237" s="167" t="s">
        <v>678</v>
      </c>
      <c r="O237" s="144" t="s">
        <v>607</v>
      </c>
      <c r="P237" s="166" t="s">
        <v>688</v>
      </c>
      <c r="Q237" s="166" t="s">
        <v>686</v>
      </c>
      <c r="R237" s="166"/>
      <c r="S237" s="143">
        <v>3</v>
      </c>
      <c r="T237" s="38" t="str">
        <f>+VLOOKUP(S237,GRUPO!$C$9:$D$15,2,FALSE)</f>
        <v>Carlos Augusto Rodríguez Prado</v>
      </c>
      <c r="U237" s="143">
        <v>1</v>
      </c>
      <c r="V237" s="143"/>
      <c r="W237" s="143"/>
      <c r="X237" s="143"/>
      <c r="Y237" s="143"/>
      <c r="Z237" s="147"/>
    </row>
    <row r="238" spans="1:26" ht="24.95" customHeight="1" x14ac:dyDescent="0.2">
      <c r="A238" s="26">
        <f t="shared" si="24"/>
        <v>230</v>
      </c>
      <c r="B238" s="26">
        <f t="shared" si="30"/>
        <v>3</v>
      </c>
      <c r="C238" s="26">
        <f t="shared" si="25"/>
        <v>1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0">
        <v>41444</v>
      </c>
      <c r="K238" s="181"/>
      <c r="L238" s="143" t="s">
        <v>425</v>
      </c>
      <c r="M238" s="143" t="s">
        <v>676</v>
      </c>
      <c r="N238" s="167" t="s">
        <v>679</v>
      </c>
      <c r="O238" s="144" t="s">
        <v>607</v>
      </c>
      <c r="P238" s="166" t="s">
        <v>266</v>
      </c>
      <c r="Q238" s="166" t="s">
        <v>684</v>
      </c>
      <c r="R238" s="166">
        <v>3187559843</v>
      </c>
      <c r="S238" s="143">
        <v>3</v>
      </c>
      <c r="T238" s="38" t="str">
        <f>+VLOOKUP(S238,GRUPO!$C$9:$D$15,2,FALSE)</f>
        <v>Carlos Augusto Rodríguez Prado</v>
      </c>
      <c r="U238" s="143">
        <v>1</v>
      </c>
      <c r="V238" s="143"/>
      <c r="W238" s="143"/>
      <c r="X238" s="143"/>
      <c r="Y238" s="143"/>
      <c r="Z238" s="147"/>
    </row>
    <row r="239" spans="1:26" ht="24.95" customHeight="1" x14ac:dyDescent="0.2">
      <c r="A239" s="26">
        <f t="shared" si="24"/>
        <v>231</v>
      </c>
      <c r="B239" s="26">
        <f t="shared" si="30"/>
        <v>3</v>
      </c>
      <c r="C239" s="26">
        <f t="shared" si="25"/>
        <v>1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0">
        <v>41444</v>
      </c>
      <c r="K239" s="181"/>
      <c r="L239" s="143" t="s">
        <v>425</v>
      </c>
      <c r="M239" s="143" t="s">
        <v>676</v>
      </c>
      <c r="N239" s="167" t="s">
        <v>680</v>
      </c>
      <c r="O239" s="144" t="s">
        <v>607</v>
      </c>
      <c r="P239" s="166" t="s">
        <v>689</v>
      </c>
      <c r="Q239" s="166" t="s">
        <v>685</v>
      </c>
      <c r="R239" s="166">
        <v>3146355739</v>
      </c>
      <c r="S239" s="143">
        <v>3</v>
      </c>
      <c r="T239" s="38" t="str">
        <f>+VLOOKUP(S239,GRUPO!$C$9:$D$15,2,FALSE)</f>
        <v>Carlos Augusto Rodríguez Prado</v>
      </c>
      <c r="U239" s="143">
        <v>1</v>
      </c>
      <c r="V239" s="143"/>
      <c r="W239" s="143"/>
      <c r="X239" s="143"/>
      <c r="Y239" s="143"/>
      <c r="Z239" s="147"/>
    </row>
    <row r="240" spans="1:26" ht="24.95" customHeight="1" x14ac:dyDescent="0.2">
      <c r="A240" s="26">
        <f t="shared" si="24"/>
        <v>232</v>
      </c>
      <c r="B240" s="26">
        <f t="shared" si="30"/>
        <v>3</v>
      </c>
      <c r="C240" s="26">
        <f t="shared" si="25"/>
        <v>1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0">
        <v>41444</v>
      </c>
      <c r="K240" s="181"/>
      <c r="L240" s="143" t="s">
        <v>425</v>
      </c>
      <c r="M240" s="143" t="s">
        <v>676</v>
      </c>
      <c r="N240" s="167" t="s">
        <v>681</v>
      </c>
      <c r="O240" s="144" t="s">
        <v>607</v>
      </c>
      <c r="P240" s="166" t="s">
        <v>675</v>
      </c>
      <c r="Q240" s="166" t="s">
        <v>675</v>
      </c>
      <c r="R240" s="166">
        <v>3128889036</v>
      </c>
      <c r="S240" s="143">
        <v>3</v>
      </c>
      <c r="T240" s="38" t="str">
        <f>+VLOOKUP(S240,GRUPO!$C$9:$D$15,2,FALSE)</f>
        <v>Carlos Augusto Rodríguez Prado</v>
      </c>
      <c r="U240" s="143">
        <v>1</v>
      </c>
      <c r="V240" s="143"/>
      <c r="W240" s="143"/>
      <c r="X240" s="143"/>
      <c r="Y240" s="143"/>
      <c r="Z240" s="147"/>
    </row>
    <row r="241" spans="1:26" ht="24.95" customHeight="1" x14ac:dyDescent="0.2">
      <c r="A241" s="26">
        <f t="shared" si="24"/>
        <v>233</v>
      </c>
      <c r="B241" s="26">
        <f t="shared" si="30"/>
        <v>2</v>
      </c>
      <c r="C241" s="26">
        <f t="shared" si="25"/>
        <v>0</v>
      </c>
      <c r="D241" s="26">
        <f t="shared" si="26"/>
        <v>0</v>
      </c>
      <c r="E241" s="26">
        <f t="shared" si="27"/>
        <v>1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0">
        <v>41444</v>
      </c>
      <c r="K241" s="181"/>
      <c r="L241" s="143" t="s">
        <v>425</v>
      </c>
      <c r="M241" s="143" t="s">
        <v>635</v>
      </c>
      <c r="N241" s="157">
        <v>7262608</v>
      </c>
      <c r="O241" s="144" t="s">
        <v>607</v>
      </c>
      <c r="P241" s="143"/>
      <c r="Q241" s="143" t="s">
        <v>690</v>
      </c>
      <c r="R241" s="143">
        <v>3117230392</v>
      </c>
      <c r="S241" s="143">
        <v>2</v>
      </c>
      <c r="T241" s="38" t="str">
        <f>+VLOOKUP(S241,GRUPO!$C$9:$D$15,2,FALSE)</f>
        <v>Claudia Vivian Zambrano Pantoja</v>
      </c>
      <c r="U241" s="143"/>
      <c r="V241" s="143"/>
      <c r="W241" s="143">
        <v>1</v>
      </c>
      <c r="X241" s="143"/>
      <c r="Y241" s="143"/>
      <c r="Z241" s="147" t="s">
        <v>691</v>
      </c>
    </row>
    <row r="242" spans="1:26" ht="24.95" customHeight="1" x14ac:dyDescent="0.2">
      <c r="A242" s="26">
        <f t="shared" si="24"/>
        <v>234</v>
      </c>
      <c r="B242" s="26">
        <f t="shared" si="30"/>
        <v>3</v>
      </c>
      <c r="C242" s="26">
        <f t="shared" si="25"/>
        <v>0</v>
      </c>
      <c r="D242" s="26">
        <f t="shared" si="26"/>
        <v>0</v>
      </c>
      <c r="E242" s="26">
        <f t="shared" si="27"/>
        <v>1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0">
        <v>41444</v>
      </c>
      <c r="K242" s="181"/>
      <c r="L242" s="143" t="s">
        <v>425</v>
      </c>
      <c r="M242" s="143" t="s">
        <v>635</v>
      </c>
      <c r="N242" s="157">
        <v>7272691</v>
      </c>
      <c r="O242" s="144" t="s">
        <v>607</v>
      </c>
      <c r="P242" s="143"/>
      <c r="Q242" s="143" t="s">
        <v>692</v>
      </c>
      <c r="R242" s="143">
        <v>3104605147</v>
      </c>
      <c r="S242" s="143">
        <v>3</v>
      </c>
      <c r="T242" s="38" t="str">
        <f>+VLOOKUP(S242,GRUPO!$C$9:$D$15,2,FALSE)</f>
        <v>Carlos Augusto Rodríguez Prado</v>
      </c>
      <c r="U242" s="143"/>
      <c r="V242" s="143"/>
      <c r="W242" s="143">
        <v>1</v>
      </c>
      <c r="X242" s="143"/>
      <c r="Y242" s="143"/>
      <c r="Z242" s="147" t="s">
        <v>691</v>
      </c>
    </row>
    <row r="243" spans="1:26" ht="24.95" customHeight="1" x14ac:dyDescent="0.2">
      <c r="A243" s="26">
        <f t="shared" si="24"/>
        <v>235</v>
      </c>
      <c r="B243" s="26">
        <f t="shared" si="30"/>
        <v>0</v>
      </c>
      <c r="C243" s="26">
        <f t="shared" si="25"/>
        <v>0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0"/>
      <c r="K243" s="181"/>
      <c r="L243" s="143"/>
      <c r="M243" s="143"/>
      <c r="N243" s="157"/>
      <c r="O243" s="144"/>
      <c r="P243" s="143"/>
      <c r="Q243" s="143"/>
      <c r="R243" s="143"/>
      <c r="S243" s="143"/>
      <c r="T243" s="38" t="e">
        <f>+VLOOKUP(S243,GRUPO!$C$9:$D$15,2,FALSE)</f>
        <v>#N/A</v>
      </c>
      <c r="U243" s="143"/>
      <c r="V243" s="143"/>
      <c r="W243" s="143"/>
      <c r="X243" s="143"/>
      <c r="Y243" s="143"/>
      <c r="Z243" s="147"/>
    </row>
    <row r="244" spans="1:26" ht="24.95" customHeight="1" x14ac:dyDescent="0.2">
      <c r="A244" s="26">
        <f t="shared" si="24"/>
        <v>236</v>
      </c>
      <c r="B244" s="26">
        <f>+S244</f>
        <v>0</v>
      </c>
      <c r="C244" s="26">
        <f t="shared" si="25"/>
        <v>0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45"/>
      <c r="K244" s="146"/>
      <c r="L244" s="143"/>
      <c r="M244" s="143"/>
      <c r="N244" s="157"/>
      <c r="O244" s="144"/>
      <c r="P244" s="143"/>
      <c r="Q244" s="143"/>
      <c r="R244" s="143"/>
      <c r="S244" s="143"/>
      <c r="T244" s="38" t="e">
        <f>+VLOOKUP(S244,GRUPO!$C$9:$D$15,2,FALSE)</f>
        <v>#N/A</v>
      </c>
      <c r="U244" s="143"/>
      <c r="V244" s="143"/>
      <c r="W244" s="143"/>
      <c r="X244" s="143"/>
      <c r="Y244" s="143"/>
      <c r="Z244" s="147"/>
    </row>
    <row r="245" spans="1:26" ht="24.95" customHeight="1" x14ac:dyDescent="0.2">
      <c r="A245" s="26">
        <f t="shared" si="24"/>
        <v>237</v>
      </c>
      <c r="B245" s="26">
        <f>+S245</f>
        <v>0</v>
      </c>
      <c r="C245" s="26">
        <f t="shared" si="25"/>
        <v>0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45"/>
      <c r="K245" s="146"/>
      <c r="L245" s="143"/>
      <c r="M245" s="143"/>
      <c r="N245" s="157"/>
      <c r="O245" s="144"/>
      <c r="P245" s="143"/>
      <c r="Q245" s="143"/>
      <c r="R245" s="143"/>
      <c r="S245" s="143"/>
      <c r="T245" s="38" t="e">
        <f>+VLOOKUP(S245,GRUPO!$C$9:$D$15,2,FALSE)</f>
        <v>#N/A</v>
      </c>
      <c r="U245" s="143"/>
      <c r="V245" s="143"/>
      <c r="W245" s="143"/>
      <c r="X245" s="143"/>
      <c r="Y245" s="143"/>
      <c r="Z245" s="147"/>
    </row>
    <row r="246" spans="1:26" ht="24.95" customHeight="1" x14ac:dyDescent="0.2">
      <c r="A246" s="26">
        <f t="shared" si="24"/>
        <v>238</v>
      </c>
      <c r="B246" s="26">
        <f>+S246</f>
        <v>0</v>
      </c>
      <c r="C246" s="26">
        <f t="shared" si="25"/>
        <v>0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0"/>
      <c r="K246" s="181"/>
      <c r="L246" s="143"/>
      <c r="M246" s="143"/>
      <c r="N246" s="157"/>
      <c r="O246" s="144"/>
      <c r="P246" s="143"/>
      <c r="Q246" s="143"/>
      <c r="R246" s="143"/>
      <c r="S246" s="143"/>
      <c r="T246" s="38" t="e">
        <f>+VLOOKUP(S246,GRUPO!$C$9:$D$15,2,FALSE)</f>
        <v>#N/A</v>
      </c>
      <c r="U246" s="143"/>
      <c r="V246" s="143"/>
      <c r="W246" s="143"/>
      <c r="X246" s="143"/>
      <c r="Y246" s="143"/>
      <c r="Z246" s="147"/>
    </row>
    <row r="247" spans="1:26" ht="24.95" customHeight="1" x14ac:dyDescent="0.2">
      <c r="A247" s="26">
        <f t="shared" si="24"/>
        <v>239</v>
      </c>
      <c r="B247" s="26">
        <f t="shared" ref="B247:B276" si="31">+S247</f>
        <v>0</v>
      </c>
      <c r="C247" s="26">
        <f t="shared" si="25"/>
        <v>0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0"/>
      <c r="K247" s="181"/>
      <c r="L247" s="143"/>
      <c r="M247" s="143"/>
      <c r="N247" s="157"/>
      <c r="O247" s="144"/>
      <c r="P247" s="143"/>
      <c r="Q247" s="143"/>
      <c r="R247" s="143"/>
      <c r="S247" s="143"/>
      <c r="T247" s="38" t="e">
        <f>+VLOOKUP(S247,GRUPO!$C$9:$D$15,2,FALSE)</f>
        <v>#N/A</v>
      </c>
      <c r="U247" s="143"/>
      <c r="V247" s="143"/>
      <c r="W247" s="143"/>
      <c r="X247" s="143"/>
      <c r="Y247" s="143"/>
      <c r="Z247" s="147"/>
    </row>
    <row r="248" spans="1:26" ht="24.95" customHeight="1" x14ac:dyDescent="0.2">
      <c r="A248" s="26">
        <f t="shared" si="24"/>
        <v>240</v>
      </c>
      <c r="B248" s="26">
        <f t="shared" si="31"/>
        <v>0</v>
      </c>
      <c r="C248" s="26">
        <f t="shared" si="25"/>
        <v>0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0"/>
      <c r="K248" s="181"/>
      <c r="L248" s="143"/>
      <c r="M248" s="143"/>
      <c r="N248" s="157"/>
      <c r="O248" s="144"/>
      <c r="P248" s="143"/>
      <c r="Q248" s="143"/>
      <c r="R248" s="143"/>
      <c r="S248" s="143"/>
      <c r="T248" s="38" t="e">
        <f>+VLOOKUP(S248,GRUPO!$C$9:$D$15,2,FALSE)</f>
        <v>#N/A</v>
      </c>
      <c r="U248" s="143"/>
      <c r="V248" s="143"/>
      <c r="W248" s="143"/>
      <c r="X248" s="143"/>
      <c r="Y248" s="143"/>
      <c r="Z248" s="147"/>
    </row>
    <row r="249" spans="1:26" ht="24.95" customHeight="1" x14ac:dyDescent="0.2">
      <c r="A249" s="26">
        <f t="shared" si="24"/>
        <v>241</v>
      </c>
      <c r="B249" s="26">
        <f t="shared" si="31"/>
        <v>0</v>
      </c>
      <c r="C249" s="26">
        <f t="shared" si="25"/>
        <v>0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0"/>
      <c r="K249" s="181"/>
      <c r="L249" s="143"/>
      <c r="M249" s="143"/>
      <c r="N249" s="157"/>
      <c r="O249" s="144"/>
      <c r="P249" s="143"/>
      <c r="Q249" s="143"/>
      <c r="R249" s="143"/>
      <c r="S249" s="143"/>
      <c r="T249" s="38" t="e">
        <f>+VLOOKUP(S249,GRUPO!$C$9:$D$15,2,FALSE)</f>
        <v>#N/A</v>
      </c>
      <c r="U249" s="143"/>
      <c r="V249" s="143"/>
      <c r="W249" s="143"/>
      <c r="X249" s="143"/>
      <c r="Y249" s="143"/>
      <c r="Z249" s="147"/>
    </row>
    <row r="250" spans="1:26" ht="24.95" customHeight="1" x14ac:dyDescent="0.2">
      <c r="A250" s="26">
        <f t="shared" si="24"/>
        <v>242</v>
      </c>
      <c r="B250" s="26">
        <f t="shared" si="31"/>
        <v>0</v>
      </c>
      <c r="C250" s="26">
        <f t="shared" si="25"/>
        <v>0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0"/>
      <c r="K250" s="181"/>
      <c r="L250" s="143"/>
      <c r="M250" s="143"/>
      <c r="N250" s="157"/>
      <c r="O250" s="144"/>
      <c r="P250" s="143"/>
      <c r="Q250" s="143"/>
      <c r="R250" s="143"/>
      <c r="S250" s="143"/>
      <c r="T250" s="38" t="e">
        <f>+VLOOKUP(S250,GRUPO!$C$9:$D$15,2,FALSE)</f>
        <v>#N/A</v>
      </c>
      <c r="U250" s="143"/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4"/>
        <v>243</v>
      </c>
      <c r="B251" s="26">
        <f t="shared" si="31"/>
        <v>0</v>
      </c>
      <c r="C251" s="26">
        <f t="shared" si="25"/>
        <v>0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0"/>
      <c r="K251" s="181"/>
      <c r="L251" s="143"/>
      <c r="M251" s="143"/>
      <c r="N251" s="157"/>
      <c r="O251" s="144"/>
      <c r="P251" s="143"/>
      <c r="Q251" s="143"/>
      <c r="R251" s="143"/>
      <c r="S251" s="143"/>
      <c r="T251" s="38" t="e">
        <f>+VLOOKUP(S251,GRUPO!$C$9:$D$15,2,FALSE)</f>
        <v>#N/A</v>
      </c>
      <c r="U251" s="143"/>
      <c r="V251" s="143"/>
      <c r="W251" s="143"/>
      <c r="X251" s="143"/>
      <c r="Y251" s="143"/>
      <c r="Z251" s="147"/>
    </row>
    <row r="252" spans="1:26" ht="24.95" customHeight="1" x14ac:dyDescent="0.2">
      <c r="A252" s="26">
        <f t="shared" si="24"/>
        <v>244</v>
      </c>
      <c r="B252" s="26">
        <f t="shared" si="31"/>
        <v>0</v>
      </c>
      <c r="C252" s="26">
        <f t="shared" si="25"/>
        <v>0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0"/>
      <c r="K252" s="181"/>
      <c r="L252" s="143"/>
      <c r="M252" s="143"/>
      <c r="N252" s="157"/>
      <c r="O252" s="144"/>
      <c r="P252" s="143"/>
      <c r="Q252" s="143"/>
      <c r="R252" s="143"/>
      <c r="S252" s="143"/>
      <c r="T252" s="38" t="e">
        <f>+VLOOKUP(S252,GRUPO!$C$9:$D$15,2,FALSE)</f>
        <v>#N/A</v>
      </c>
      <c r="U252" s="143"/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4"/>
        <v>245</v>
      </c>
      <c r="B253" s="26">
        <f t="shared" si="31"/>
        <v>0</v>
      </c>
      <c r="C253" s="26">
        <f t="shared" si="25"/>
        <v>0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0"/>
      <c r="K253" s="181"/>
      <c r="L253" s="143"/>
      <c r="M253" s="143"/>
      <c r="N253" s="157"/>
      <c r="O253" s="144"/>
      <c r="P253" s="143"/>
      <c r="Q253" s="143"/>
      <c r="R253" s="143"/>
      <c r="S253" s="143"/>
      <c r="T253" s="38" t="e">
        <f>+VLOOKUP(S253,GRUPO!$C$9:$D$15,2,FALSE)</f>
        <v>#N/A</v>
      </c>
      <c r="U253" s="143"/>
      <c r="V253" s="143"/>
      <c r="W253" s="143"/>
      <c r="X253" s="143"/>
      <c r="Y253" s="143"/>
      <c r="Z253" s="147"/>
    </row>
    <row r="254" spans="1:26" ht="24.95" customHeight="1" x14ac:dyDescent="0.2">
      <c r="A254" s="26">
        <f t="shared" si="24"/>
        <v>246</v>
      </c>
      <c r="B254" s="26">
        <f t="shared" si="31"/>
        <v>0</v>
      </c>
      <c r="C254" s="26">
        <f t="shared" si="25"/>
        <v>0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0"/>
      <c r="K254" s="181"/>
      <c r="L254" s="143"/>
      <c r="M254" s="143"/>
      <c r="N254" s="157"/>
      <c r="O254" s="144"/>
      <c r="P254" s="143"/>
      <c r="Q254" s="143"/>
      <c r="R254" s="143"/>
      <c r="S254" s="143"/>
      <c r="T254" s="38" t="e">
        <f>+VLOOKUP(S254,GRUPO!$C$9:$D$15,2,FALSE)</f>
        <v>#N/A</v>
      </c>
      <c r="U254" s="143"/>
      <c r="V254" s="143"/>
      <c r="W254" s="143"/>
      <c r="X254" s="143"/>
      <c r="Y254" s="143"/>
      <c r="Z254" s="147"/>
    </row>
    <row r="255" spans="1:26" ht="24.95" customHeight="1" x14ac:dyDescent="0.2">
      <c r="A255" s="26">
        <f t="shared" si="24"/>
        <v>247</v>
      </c>
      <c r="B255" s="26">
        <f t="shared" si="31"/>
        <v>0</v>
      </c>
      <c r="C255" s="26">
        <f t="shared" si="25"/>
        <v>0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0"/>
      <c r="K255" s="181"/>
      <c r="L255" s="143"/>
      <c r="M255" s="143"/>
      <c r="N255" s="157"/>
      <c r="O255" s="144"/>
      <c r="P255" s="143"/>
      <c r="Q255" s="143"/>
      <c r="R255" s="143"/>
      <c r="S255" s="143"/>
      <c r="T255" s="38" t="e">
        <f>+VLOOKUP(S255,GRUPO!$C$9:$D$15,2,FALSE)</f>
        <v>#N/A</v>
      </c>
      <c r="U255" s="143"/>
      <c r="V255" s="143"/>
      <c r="W255" s="143"/>
      <c r="X255" s="143"/>
      <c r="Y255" s="143"/>
      <c r="Z255" s="147"/>
    </row>
    <row r="256" spans="1:26" ht="24.95" customHeight="1" x14ac:dyDescent="0.2">
      <c r="A256" s="26">
        <f t="shared" si="24"/>
        <v>248</v>
      </c>
      <c r="B256" s="26">
        <f t="shared" si="31"/>
        <v>0</v>
      </c>
      <c r="C256" s="26">
        <f t="shared" si="25"/>
        <v>0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0"/>
      <c r="K256" s="181"/>
      <c r="L256" s="143"/>
      <c r="M256" s="143"/>
      <c r="N256" s="157"/>
      <c r="O256" s="144"/>
      <c r="P256" s="143"/>
      <c r="Q256" s="143"/>
      <c r="R256" s="143"/>
      <c r="S256" s="143"/>
      <c r="T256" s="38" t="e">
        <f>+VLOOKUP(S256,GRUPO!$C$9:$D$15,2,FALSE)</f>
        <v>#N/A</v>
      </c>
      <c r="U256" s="143"/>
      <c r="V256" s="143"/>
      <c r="W256" s="143"/>
      <c r="X256" s="143"/>
      <c r="Y256" s="143"/>
      <c r="Z256" s="147"/>
    </row>
    <row r="257" spans="1:26" ht="24.95" customHeight="1" x14ac:dyDescent="0.2">
      <c r="A257" s="26">
        <f t="shared" si="24"/>
        <v>249</v>
      </c>
      <c r="B257" s="26">
        <f t="shared" si="31"/>
        <v>0</v>
      </c>
      <c r="C257" s="26">
        <f t="shared" si="25"/>
        <v>0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0"/>
      <c r="K257" s="181"/>
      <c r="L257" s="143"/>
      <c r="M257" s="143"/>
      <c r="N257" s="157"/>
      <c r="O257" s="144"/>
      <c r="P257" s="143"/>
      <c r="Q257" s="143"/>
      <c r="R257" s="143"/>
      <c r="S257" s="143"/>
      <c r="T257" s="38" t="e">
        <f>+VLOOKUP(S257,GRUPO!$C$9:$D$15,2,FALSE)</f>
        <v>#N/A</v>
      </c>
      <c r="U257" s="143"/>
      <c r="V257" s="143"/>
      <c r="W257" s="143"/>
      <c r="X257" s="143"/>
      <c r="Y257" s="143"/>
      <c r="Z257" s="147"/>
    </row>
    <row r="258" spans="1:26" ht="24.95" customHeight="1" x14ac:dyDescent="0.2">
      <c r="A258" s="26">
        <f t="shared" si="24"/>
        <v>250</v>
      </c>
      <c r="B258" s="26">
        <f t="shared" si="31"/>
        <v>0</v>
      </c>
      <c r="C258" s="26">
        <f t="shared" si="25"/>
        <v>0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0"/>
      <c r="K258" s="181"/>
      <c r="L258" s="143"/>
      <c r="M258" s="143"/>
      <c r="N258" s="157"/>
      <c r="O258" s="144"/>
      <c r="P258" s="143"/>
      <c r="Q258" s="143"/>
      <c r="R258" s="143"/>
      <c r="S258" s="143"/>
      <c r="T258" s="38" t="e">
        <f>+VLOOKUP(S258,GRUPO!$C$9:$D$15,2,FALSE)</f>
        <v>#N/A</v>
      </c>
      <c r="U258" s="143"/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4"/>
        <v>251</v>
      </c>
      <c r="B259" s="26">
        <f t="shared" si="31"/>
        <v>0</v>
      </c>
      <c r="C259" s="26">
        <f t="shared" si="25"/>
        <v>0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0"/>
      <c r="K259" s="181"/>
      <c r="L259" s="143"/>
      <c r="M259" s="143"/>
      <c r="N259" s="157"/>
      <c r="O259" s="144"/>
      <c r="P259" s="143"/>
      <c r="Q259" s="143"/>
      <c r="R259" s="143"/>
      <c r="S259" s="143"/>
      <c r="T259" s="38" t="e">
        <f>+VLOOKUP(S259,GRUPO!$C$9:$D$15,2,FALSE)</f>
        <v>#N/A</v>
      </c>
      <c r="U259" s="143"/>
      <c r="V259" s="143"/>
      <c r="W259" s="143"/>
      <c r="X259" s="143"/>
      <c r="Y259" s="143"/>
      <c r="Z259" s="147"/>
    </row>
    <row r="260" spans="1:26" ht="24.95" customHeight="1" x14ac:dyDescent="0.2">
      <c r="A260" s="26">
        <f t="shared" si="24"/>
        <v>252</v>
      </c>
      <c r="B260" s="26">
        <f t="shared" si="31"/>
        <v>0</v>
      </c>
      <c r="C260" s="26">
        <f t="shared" si="25"/>
        <v>0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0"/>
      <c r="K260" s="181"/>
      <c r="L260" s="143"/>
      <c r="M260" s="143"/>
      <c r="N260" s="157"/>
      <c r="O260" s="144"/>
      <c r="P260" s="143"/>
      <c r="Q260" s="143"/>
      <c r="R260" s="143"/>
      <c r="S260" s="143"/>
      <c r="T260" s="38" t="e">
        <f>+VLOOKUP(S260,GRUPO!$C$9:$D$15,2,FALSE)</f>
        <v>#N/A</v>
      </c>
      <c r="U260" s="143"/>
      <c r="V260" s="143"/>
      <c r="W260" s="143"/>
      <c r="X260" s="143"/>
      <c r="Y260" s="143"/>
      <c r="Z260" s="147"/>
    </row>
    <row r="261" spans="1:26" ht="24.95" customHeight="1" x14ac:dyDescent="0.2">
      <c r="A261" s="26">
        <f t="shared" si="24"/>
        <v>253</v>
      </c>
      <c r="B261" s="26">
        <f t="shared" si="31"/>
        <v>0</v>
      </c>
      <c r="C261" s="26">
        <f t="shared" si="25"/>
        <v>0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0"/>
      <c r="K261" s="181"/>
      <c r="L261" s="143"/>
      <c r="M261" s="143"/>
      <c r="N261" s="157"/>
      <c r="O261" s="144"/>
      <c r="P261" s="143"/>
      <c r="Q261" s="143"/>
      <c r="R261" s="143"/>
      <c r="S261" s="143"/>
      <c r="T261" s="38" t="e">
        <f>+VLOOKUP(S261,GRUPO!$C$9:$D$15,2,FALSE)</f>
        <v>#N/A</v>
      </c>
      <c r="U261" s="143"/>
      <c r="V261" s="143"/>
      <c r="W261" s="143"/>
      <c r="X261" s="143"/>
      <c r="Y261" s="143"/>
      <c r="Z261" s="147"/>
    </row>
    <row r="262" spans="1:26" ht="24.95" customHeight="1" x14ac:dyDescent="0.2">
      <c r="A262" s="26">
        <f t="shared" si="24"/>
        <v>254</v>
      </c>
      <c r="B262" s="26">
        <f t="shared" si="31"/>
        <v>0</v>
      </c>
      <c r="C262" s="26">
        <f t="shared" si="25"/>
        <v>0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0"/>
      <c r="K262" s="181"/>
      <c r="L262" s="143"/>
      <c r="M262" s="143"/>
      <c r="N262" s="157"/>
      <c r="O262" s="144"/>
      <c r="P262" s="143"/>
      <c r="Q262" s="143"/>
      <c r="R262" s="143"/>
      <c r="S262" s="143"/>
      <c r="T262" s="38" t="e">
        <f>+VLOOKUP(S262,GRUPO!$C$9:$D$15,2,FALSE)</f>
        <v>#N/A</v>
      </c>
      <c r="U262" s="143"/>
      <c r="V262" s="143"/>
      <c r="W262" s="143"/>
      <c r="X262" s="143"/>
      <c r="Y262" s="143"/>
      <c r="Z262" s="147"/>
    </row>
    <row r="263" spans="1:26" ht="24.95" customHeight="1" x14ac:dyDescent="0.2">
      <c r="A263" s="26">
        <f t="shared" si="24"/>
        <v>255</v>
      </c>
      <c r="B263" s="26">
        <f t="shared" si="31"/>
        <v>0</v>
      </c>
      <c r="C263" s="26">
        <f t="shared" si="25"/>
        <v>0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0"/>
      <c r="K263" s="181"/>
      <c r="L263" s="143"/>
      <c r="M263" s="143"/>
      <c r="N263" s="157"/>
      <c r="O263" s="144"/>
      <c r="P263" s="143"/>
      <c r="Q263" s="143"/>
      <c r="R263" s="143"/>
      <c r="S263" s="143"/>
      <c r="T263" s="38" t="e">
        <f>+VLOOKUP(S263,GRUPO!$C$9:$D$15,2,FALSE)</f>
        <v>#N/A</v>
      </c>
      <c r="U263" s="143"/>
      <c r="V263" s="143"/>
      <c r="W263" s="143"/>
      <c r="X263" s="143"/>
      <c r="Y263" s="143"/>
      <c r="Z263" s="147"/>
    </row>
    <row r="264" spans="1:26" ht="24.95" customHeight="1" x14ac:dyDescent="0.2">
      <c r="A264" s="26">
        <f t="shared" si="24"/>
        <v>256</v>
      </c>
      <c r="B264" s="26">
        <f t="shared" si="31"/>
        <v>0</v>
      </c>
      <c r="C264" s="26">
        <f t="shared" si="25"/>
        <v>0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0"/>
      <c r="K264" s="181"/>
      <c r="L264" s="143"/>
      <c r="M264" s="143"/>
      <c r="N264" s="157"/>
      <c r="O264" s="144"/>
      <c r="P264" s="143"/>
      <c r="Q264" s="143"/>
      <c r="R264" s="143"/>
      <c r="S264" s="143"/>
      <c r="T264" s="38" t="e">
        <f>+VLOOKUP(S264,GRUPO!$C$9:$D$15,2,FALSE)</f>
        <v>#N/A</v>
      </c>
      <c r="U264" s="143"/>
      <c r="V264" s="143"/>
      <c r="W264" s="143"/>
      <c r="X264" s="143"/>
      <c r="Y264" s="143"/>
      <c r="Z264" s="147"/>
    </row>
    <row r="265" spans="1:26" ht="24.95" customHeight="1" x14ac:dyDescent="0.2">
      <c r="A265" s="26">
        <f t="shared" si="24"/>
        <v>257</v>
      </c>
      <c r="B265" s="26">
        <f t="shared" si="31"/>
        <v>0</v>
      </c>
      <c r="C265" s="26">
        <f t="shared" si="25"/>
        <v>0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0"/>
      <c r="K265" s="181"/>
      <c r="L265" s="143"/>
      <c r="M265" s="143"/>
      <c r="N265" s="157"/>
      <c r="O265" s="144"/>
      <c r="P265" s="143"/>
      <c r="Q265" s="143"/>
      <c r="R265" s="143"/>
      <c r="S265" s="143"/>
      <c r="T265" s="38" t="e">
        <f>+VLOOKUP(S265,GRUPO!$C$9:$D$15,2,FALSE)</f>
        <v>#N/A</v>
      </c>
      <c r="U265" s="143"/>
      <c r="V265" s="143"/>
      <c r="W265" s="143"/>
      <c r="X265" s="143"/>
      <c r="Y265" s="143"/>
      <c r="Z265" s="147"/>
    </row>
    <row r="266" spans="1:26" ht="24.95" customHeight="1" x14ac:dyDescent="0.2">
      <c r="A266" s="26">
        <f t="shared" ref="A266:A329" si="32">+I266</f>
        <v>258</v>
      </c>
      <c r="B266" s="26">
        <f t="shared" si="31"/>
        <v>0</v>
      </c>
      <c r="C266" s="26">
        <f t="shared" ref="C266:C329" si="33">+U266</f>
        <v>0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0"/>
      <c r="K266" s="181"/>
      <c r="L266" s="143"/>
      <c r="M266" s="143"/>
      <c r="N266" s="157"/>
      <c r="O266" s="144"/>
      <c r="P266" s="143"/>
      <c r="Q266" s="143"/>
      <c r="R266" s="143"/>
      <c r="S266" s="143"/>
      <c r="T266" s="38" t="e">
        <f>+VLOOKUP(S266,GRUPO!$C$9:$D$15,2,FALSE)</f>
        <v>#N/A</v>
      </c>
      <c r="U266" s="143"/>
      <c r="V266" s="143"/>
      <c r="W266" s="143"/>
      <c r="X266" s="143"/>
      <c r="Y266" s="143"/>
      <c r="Z266" s="147"/>
    </row>
    <row r="267" spans="1:26" ht="24.95" customHeight="1" x14ac:dyDescent="0.2">
      <c r="A267" s="26">
        <f t="shared" si="32"/>
        <v>259</v>
      </c>
      <c r="B267" s="26">
        <f t="shared" si="31"/>
        <v>0</v>
      </c>
      <c r="C267" s="26">
        <f t="shared" si="33"/>
        <v>0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0"/>
      <c r="K267" s="181"/>
      <c r="L267" s="143"/>
      <c r="M267" s="143"/>
      <c r="N267" s="157"/>
      <c r="O267" s="144"/>
      <c r="P267" s="143"/>
      <c r="Q267" s="143"/>
      <c r="R267" s="143"/>
      <c r="S267" s="143"/>
      <c r="T267" s="38" t="e">
        <f>+VLOOKUP(S267,GRUPO!$C$9:$D$15,2,FALSE)</f>
        <v>#N/A</v>
      </c>
      <c r="U267" s="143"/>
      <c r="V267" s="143"/>
      <c r="W267" s="143"/>
      <c r="X267" s="143"/>
      <c r="Y267" s="143"/>
      <c r="Z267" s="147"/>
    </row>
    <row r="268" spans="1:26" ht="24.95" customHeight="1" x14ac:dyDescent="0.2">
      <c r="A268" s="26">
        <f t="shared" si="32"/>
        <v>260</v>
      </c>
      <c r="B268" s="26">
        <f t="shared" si="31"/>
        <v>0</v>
      </c>
      <c r="C268" s="26">
        <f t="shared" si="33"/>
        <v>0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0"/>
      <c r="K268" s="181"/>
      <c r="L268" s="143"/>
      <c r="M268" s="143"/>
      <c r="N268" s="157"/>
      <c r="O268" s="144"/>
      <c r="P268" s="143"/>
      <c r="Q268" s="143"/>
      <c r="R268" s="143"/>
      <c r="S268" s="143"/>
      <c r="T268" s="38" t="e">
        <f>+VLOOKUP(S268,GRUPO!$C$9:$D$15,2,FALSE)</f>
        <v>#N/A</v>
      </c>
      <c r="U268" s="143"/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2"/>
        <v>261</v>
      </c>
      <c r="B269" s="26">
        <f t="shared" si="31"/>
        <v>0</v>
      </c>
      <c r="C269" s="26">
        <f t="shared" si="33"/>
        <v>0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0"/>
      <c r="K269" s="181"/>
      <c r="L269" s="143"/>
      <c r="M269" s="143"/>
      <c r="N269" s="157"/>
      <c r="O269" s="144"/>
      <c r="P269" s="143"/>
      <c r="Q269" s="143"/>
      <c r="R269" s="143"/>
      <c r="S269" s="143"/>
      <c r="T269" s="38" t="e">
        <f>+VLOOKUP(S269,GRUPO!$C$9:$D$15,2,FALSE)</f>
        <v>#N/A</v>
      </c>
      <c r="U269" s="143"/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2"/>
        <v>262</v>
      </c>
      <c r="B270" s="26">
        <f t="shared" si="31"/>
        <v>0</v>
      </c>
      <c r="C270" s="26">
        <f t="shared" si="33"/>
        <v>0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0"/>
      <c r="K270" s="181"/>
      <c r="L270" s="143"/>
      <c r="M270" s="143"/>
      <c r="N270" s="157"/>
      <c r="O270" s="144"/>
      <c r="P270" s="143"/>
      <c r="Q270" s="143"/>
      <c r="R270" s="143"/>
      <c r="S270" s="143"/>
      <c r="T270" s="38" t="e">
        <f>+VLOOKUP(S270,GRUPO!$C$9:$D$15,2,FALSE)</f>
        <v>#N/A</v>
      </c>
      <c r="U270" s="143"/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2"/>
        <v>263</v>
      </c>
      <c r="B271" s="26">
        <f t="shared" si="31"/>
        <v>0</v>
      </c>
      <c r="C271" s="26">
        <f t="shared" si="33"/>
        <v>0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0"/>
      <c r="K271" s="181"/>
      <c r="L271" s="143"/>
      <c r="M271" s="143"/>
      <c r="N271" s="157"/>
      <c r="O271" s="144"/>
      <c r="P271" s="143"/>
      <c r="Q271" s="143"/>
      <c r="R271" s="143"/>
      <c r="S271" s="143"/>
      <c r="T271" s="38" t="e">
        <f>+VLOOKUP(S271,GRUPO!$C$9:$D$15,2,FALSE)</f>
        <v>#N/A</v>
      </c>
      <c r="U271" s="143"/>
      <c r="V271" s="143"/>
      <c r="W271" s="143"/>
      <c r="X271" s="143"/>
      <c r="Y271" s="143"/>
      <c r="Z271" s="147"/>
    </row>
    <row r="272" spans="1:26" ht="24.95" customHeight="1" x14ac:dyDescent="0.2">
      <c r="A272" s="26">
        <f t="shared" si="32"/>
        <v>264</v>
      </c>
      <c r="B272" s="26">
        <f t="shared" si="31"/>
        <v>0</v>
      </c>
      <c r="C272" s="26">
        <f t="shared" si="33"/>
        <v>0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0"/>
      <c r="K272" s="181"/>
      <c r="L272" s="143"/>
      <c r="M272" s="143"/>
      <c r="N272" s="157"/>
      <c r="O272" s="144"/>
      <c r="P272" s="143"/>
      <c r="Q272" s="143"/>
      <c r="R272" s="143"/>
      <c r="S272" s="143"/>
      <c r="T272" s="38" t="e">
        <f>+VLOOKUP(S272,GRUPO!$C$9:$D$15,2,FALSE)</f>
        <v>#N/A</v>
      </c>
      <c r="U272" s="143"/>
      <c r="V272" s="143"/>
      <c r="W272" s="143"/>
      <c r="X272" s="143"/>
      <c r="Y272" s="143"/>
      <c r="Z272" s="147"/>
    </row>
    <row r="273" spans="1:26" ht="24.95" customHeight="1" x14ac:dyDescent="0.2">
      <c r="A273" s="26">
        <f t="shared" si="32"/>
        <v>265</v>
      </c>
      <c r="B273" s="26">
        <f t="shared" si="31"/>
        <v>0</v>
      </c>
      <c r="C273" s="26">
        <f t="shared" si="33"/>
        <v>0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0"/>
      <c r="K273" s="181"/>
      <c r="L273" s="143"/>
      <c r="M273" s="143"/>
      <c r="N273" s="157"/>
      <c r="O273" s="144"/>
      <c r="P273" s="143"/>
      <c r="Q273" s="143"/>
      <c r="R273" s="143"/>
      <c r="S273" s="143"/>
      <c r="T273" s="38" t="e">
        <f>+VLOOKUP(S273,GRUPO!$C$9:$D$15,2,FALSE)</f>
        <v>#N/A</v>
      </c>
      <c r="U273" s="143"/>
      <c r="V273" s="143"/>
      <c r="W273" s="143"/>
      <c r="X273" s="143"/>
      <c r="Y273" s="143"/>
      <c r="Z273" s="147"/>
    </row>
    <row r="274" spans="1:26" ht="24.95" customHeight="1" x14ac:dyDescent="0.2">
      <c r="A274" s="26">
        <f t="shared" si="32"/>
        <v>266</v>
      </c>
      <c r="B274" s="26">
        <f t="shared" si="31"/>
        <v>0</v>
      </c>
      <c r="C274" s="26">
        <f t="shared" si="33"/>
        <v>0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0"/>
      <c r="K274" s="181"/>
      <c r="L274" s="143"/>
      <c r="M274" s="143"/>
      <c r="N274" s="157"/>
      <c r="O274" s="144"/>
      <c r="P274" s="143"/>
      <c r="Q274" s="143"/>
      <c r="R274" s="143"/>
      <c r="S274" s="143"/>
      <c r="T274" s="38" t="e">
        <f>+VLOOKUP(S274,GRUPO!$C$9:$D$15,2,FALSE)</f>
        <v>#N/A</v>
      </c>
      <c r="U274" s="143"/>
      <c r="V274" s="143"/>
      <c r="W274" s="143"/>
      <c r="X274" s="143"/>
      <c r="Y274" s="143"/>
      <c r="Z274" s="147"/>
    </row>
    <row r="275" spans="1:26" ht="24.95" customHeight="1" x14ac:dyDescent="0.2">
      <c r="A275" s="26">
        <f t="shared" si="32"/>
        <v>267</v>
      </c>
      <c r="B275" s="26">
        <f t="shared" si="31"/>
        <v>0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0"/>
      <c r="K275" s="181"/>
      <c r="L275" s="143"/>
      <c r="M275" s="143"/>
      <c r="N275" s="157"/>
      <c r="O275" s="144"/>
      <c r="P275" s="143"/>
      <c r="Q275" s="143"/>
      <c r="R275" s="143"/>
      <c r="S275" s="143"/>
      <c r="T275" s="38" t="e">
        <f>+VLOOKUP(S275,GRUPO!$C$9:$D$15,2,FALSE)</f>
        <v>#N/A</v>
      </c>
      <c r="U275" s="143"/>
      <c r="V275" s="143"/>
      <c r="W275" s="143"/>
      <c r="X275" s="143"/>
      <c r="Y275" s="143"/>
      <c r="Z275" s="147"/>
    </row>
    <row r="276" spans="1:26" ht="24.95" customHeight="1" x14ac:dyDescent="0.2">
      <c r="A276" s="26">
        <f t="shared" si="32"/>
        <v>268</v>
      </c>
      <c r="B276" s="26">
        <f t="shared" si="31"/>
        <v>0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0"/>
      <c r="K276" s="181"/>
      <c r="L276" s="143"/>
      <c r="M276" s="143"/>
      <c r="N276" s="157"/>
      <c r="O276" s="144"/>
      <c r="P276" s="143"/>
      <c r="Q276" s="143"/>
      <c r="R276" s="143"/>
      <c r="S276" s="143"/>
      <c r="T276" s="38" t="e">
        <f>+VLOOKUP(S276,GRUPO!$C$9:$D$15,2,FALSE)</f>
        <v>#N/A</v>
      </c>
      <c r="U276" s="143"/>
      <c r="V276" s="143"/>
      <c r="W276" s="143"/>
      <c r="X276" s="143"/>
      <c r="Y276" s="143"/>
      <c r="Z276" s="147"/>
    </row>
    <row r="277" spans="1:26" ht="24.95" customHeight="1" x14ac:dyDescent="0.2">
      <c r="A277" s="26">
        <f t="shared" si="32"/>
        <v>269</v>
      </c>
      <c r="B277" s="26">
        <f>+S277</f>
        <v>0</v>
      </c>
      <c r="C277" s="26">
        <f t="shared" si="33"/>
        <v>0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45"/>
      <c r="K277" s="146"/>
      <c r="L277" s="143"/>
      <c r="M277" s="143"/>
      <c r="N277" s="157"/>
      <c r="O277" s="144"/>
      <c r="P277" s="143"/>
      <c r="Q277" s="143"/>
      <c r="R277" s="143"/>
      <c r="S277" s="143"/>
      <c r="T277" s="38" t="e">
        <f>+VLOOKUP(S277,GRUPO!$C$9:$D$15,2,FALSE)</f>
        <v>#N/A</v>
      </c>
      <c r="U277" s="143"/>
      <c r="V277" s="143"/>
      <c r="W277" s="143"/>
      <c r="X277" s="143"/>
      <c r="Y277" s="143"/>
      <c r="Z277" s="147"/>
    </row>
    <row r="278" spans="1:26" ht="24.95" customHeight="1" x14ac:dyDescent="0.2">
      <c r="A278" s="26">
        <f t="shared" si="32"/>
        <v>270</v>
      </c>
      <c r="B278" s="26">
        <f>+S278</f>
        <v>0</v>
      </c>
      <c r="C278" s="26">
        <f t="shared" si="33"/>
        <v>0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45"/>
      <c r="K278" s="146"/>
      <c r="L278" s="143"/>
      <c r="M278" s="143"/>
      <c r="N278" s="157"/>
      <c r="O278" s="144"/>
      <c r="P278" s="143"/>
      <c r="Q278" s="143"/>
      <c r="R278" s="143"/>
      <c r="S278" s="143"/>
      <c r="T278" s="38" t="e">
        <f>+VLOOKUP(S278,GRUPO!$C$9:$D$15,2,FALSE)</f>
        <v>#N/A</v>
      </c>
      <c r="U278" s="143"/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2"/>
        <v>271</v>
      </c>
      <c r="B279" s="26">
        <f>+S279</f>
        <v>0</v>
      </c>
      <c r="C279" s="26">
        <f t="shared" si="33"/>
        <v>0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0"/>
      <c r="K279" s="181"/>
      <c r="L279" s="143"/>
      <c r="M279" s="143"/>
      <c r="N279" s="157"/>
      <c r="O279" s="144"/>
      <c r="P279" s="143"/>
      <c r="Q279" s="143"/>
      <c r="R279" s="143"/>
      <c r="S279" s="143"/>
      <c r="T279" s="38" t="e">
        <f>+VLOOKUP(S279,GRUPO!$C$9:$D$15,2,FALSE)</f>
        <v>#N/A</v>
      </c>
      <c r="U279" s="143"/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2"/>
        <v>272</v>
      </c>
      <c r="B280" s="26">
        <f t="shared" ref="B280:B308" si="38">+S280</f>
        <v>0</v>
      </c>
      <c r="C280" s="26">
        <f t="shared" si="33"/>
        <v>0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0"/>
      <c r="K280" s="181"/>
      <c r="L280" s="143"/>
      <c r="M280" s="143"/>
      <c r="N280" s="157"/>
      <c r="O280" s="144"/>
      <c r="P280" s="143"/>
      <c r="Q280" s="143"/>
      <c r="R280" s="143"/>
      <c r="S280" s="143"/>
      <c r="T280" s="38" t="e">
        <f>+VLOOKUP(S280,GRUPO!$C$9:$D$15,2,FALSE)</f>
        <v>#N/A</v>
      </c>
      <c r="U280" s="143"/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2"/>
        <v>273</v>
      </c>
      <c r="B281" s="26">
        <f t="shared" si="38"/>
        <v>0</v>
      </c>
      <c r="C281" s="26">
        <f t="shared" si="33"/>
        <v>0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0"/>
      <c r="K281" s="181"/>
      <c r="L281" s="143"/>
      <c r="M281" s="143"/>
      <c r="N281" s="157"/>
      <c r="O281" s="144"/>
      <c r="P281" s="143"/>
      <c r="Q281" s="143"/>
      <c r="R281" s="143"/>
      <c r="S281" s="143"/>
      <c r="T281" s="38" t="e">
        <f>+VLOOKUP(S281,GRUPO!$C$9:$D$15,2,FALSE)</f>
        <v>#N/A</v>
      </c>
      <c r="U281" s="143"/>
      <c r="V281" s="143"/>
      <c r="W281" s="143"/>
      <c r="X281" s="143"/>
      <c r="Y281" s="143"/>
      <c r="Z281" s="147"/>
    </row>
    <row r="282" spans="1:26" ht="24.95" customHeight="1" x14ac:dyDescent="0.2">
      <c r="A282" s="26">
        <f t="shared" si="32"/>
        <v>274</v>
      </c>
      <c r="B282" s="26">
        <f t="shared" si="38"/>
        <v>0</v>
      </c>
      <c r="C282" s="26">
        <f t="shared" si="33"/>
        <v>0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0"/>
      <c r="K282" s="181"/>
      <c r="L282" s="143"/>
      <c r="M282" s="143"/>
      <c r="N282" s="157"/>
      <c r="O282" s="144"/>
      <c r="P282" s="143"/>
      <c r="Q282" s="143"/>
      <c r="R282" s="143"/>
      <c r="S282" s="143"/>
      <c r="T282" s="38" t="e">
        <f>+VLOOKUP(S282,GRUPO!$C$9:$D$15,2,FALSE)</f>
        <v>#N/A</v>
      </c>
      <c r="U282" s="143"/>
      <c r="V282" s="143"/>
      <c r="W282" s="143"/>
      <c r="X282" s="143"/>
      <c r="Y282" s="143"/>
      <c r="Z282" s="147"/>
    </row>
    <row r="283" spans="1:26" ht="24.95" customHeight="1" x14ac:dyDescent="0.2">
      <c r="A283" s="26">
        <f t="shared" si="32"/>
        <v>275</v>
      </c>
      <c r="B283" s="26">
        <f t="shared" si="38"/>
        <v>0</v>
      </c>
      <c r="C283" s="26">
        <f t="shared" si="33"/>
        <v>0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0"/>
      <c r="K283" s="181"/>
      <c r="L283" s="143"/>
      <c r="M283" s="143"/>
      <c r="N283" s="157"/>
      <c r="O283" s="144"/>
      <c r="P283" s="143"/>
      <c r="Q283" s="143"/>
      <c r="R283" s="143"/>
      <c r="S283" s="143"/>
      <c r="T283" s="38" t="e">
        <f>+VLOOKUP(S283,GRUPO!$C$9:$D$15,2,FALSE)</f>
        <v>#N/A</v>
      </c>
      <c r="U283" s="143"/>
      <c r="V283" s="143"/>
      <c r="W283" s="143"/>
      <c r="X283" s="143"/>
      <c r="Y283" s="143"/>
      <c r="Z283" s="147"/>
    </row>
    <row r="284" spans="1:26" ht="24.95" customHeight="1" x14ac:dyDescent="0.2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0"/>
      <c r="K284" s="181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0"/>
      <c r="K285" s="181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0"/>
      <c r="K286" s="181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0"/>
      <c r="K287" s="181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0"/>
      <c r="K288" s="181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0"/>
      <c r="K289" s="181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0"/>
      <c r="K290" s="181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0"/>
      <c r="K291" s="181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0"/>
      <c r="K292" s="181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0"/>
      <c r="K293" s="181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0"/>
      <c r="K294" s="181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0"/>
      <c r="K295" s="181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0"/>
      <c r="K296" s="181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0"/>
      <c r="K297" s="181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0"/>
      <c r="K298" s="181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0"/>
      <c r="K299" s="181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 x14ac:dyDescent="0.2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0"/>
      <c r="K300" s="181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0"/>
      <c r="K301" s="181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0"/>
      <c r="K302" s="181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0"/>
      <c r="K303" s="181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0"/>
      <c r="K304" s="181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0"/>
      <c r="K305" s="181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0"/>
      <c r="K306" s="181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0"/>
      <c r="K307" s="181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0"/>
      <c r="K308" s="181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 x14ac:dyDescent="0.2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0"/>
      <c r="K311" s="181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0"/>
      <c r="K312" s="181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0"/>
      <c r="K313" s="181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0"/>
      <c r="K314" s="181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0"/>
      <c r="K315" s="181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0"/>
      <c r="K316" s="181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0"/>
      <c r="K317" s="181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0"/>
      <c r="K318" s="181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0"/>
      <c r="K319" s="181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0"/>
      <c r="K320" s="181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0"/>
      <c r="K321" s="181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0"/>
      <c r="K322" s="181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0"/>
      <c r="K323" s="181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0"/>
      <c r="K324" s="181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0"/>
      <c r="K325" s="181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0"/>
      <c r="K326" s="181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0"/>
      <c r="K327" s="181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0"/>
      <c r="K328" s="181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0"/>
      <c r="K329" s="181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0"/>
      <c r="K330" s="181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0"/>
      <c r="K331" s="181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0"/>
      <c r="K332" s="181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0"/>
      <c r="K333" s="181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0"/>
      <c r="K334" s="181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0"/>
      <c r="K335" s="181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0"/>
      <c r="K336" s="181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0"/>
      <c r="K337" s="181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0"/>
      <c r="K338" s="181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0"/>
      <c r="K339" s="181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0"/>
      <c r="K340" s="181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0"/>
      <c r="K341" s="181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0"/>
      <c r="K344" s="181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0"/>
      <c r="K345" s="181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0"/>
      <c r="K346" s="181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0"/>
      <c r="K347" s="181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0"/>
      <c r="K348" s="181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0"/>
      <c r="K349" s="181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0"/>
      <c r="K350" s="181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0"/>
      <c r="K351" s="181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0"/>
      <c r="K352" s="181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0"/>
      <c r="K353" s="181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0"/>
      <c r="K354" s="181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0"/>
      <c r="K355" s="181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0"/>
      <c r="K356" s="181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0"/>
      <c r="K357" s="181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0"/>
      <c r="K358" s="181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0"/>
      <c r="K359" s="181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0"/>
      <c r="K360" s="181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0"/>
      <c r="K361" s="181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0"/>
      <c r="K362" s="181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0"/>
      <c r="K363" s="181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0"/>
      <c r="K364" s="181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0"/>
      <c r="K365" s="181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0"/>
      <c r="K366" s="181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0"/>
      <c r="K367" s="181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0"/>
      <c r="K368" s="181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0"/>
      <c r="K369" s="181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0"/>
      <c r="K370" s="181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0"/>
      <c r="K371" s="181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0"/>
      <c r="K372" s="181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0"/>
      <c r="K373" s="181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0"/>
      <c r="K376" s="181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0"/>
      <c r="K377" s="181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0"/>
      <c r="K378" s="181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0"/>
      <c r="K379" s="181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0"/>
      <c r="K380" s="181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0"/>
      <c r="K381" s="181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0"/>
      <c r="K382" s="181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0"/>
      <c r="K383" s="181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0"/>
      <c r="K384" s="181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0"/>
      <c r="K385" s="181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0"/>
      <c r="K386" s="181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0"/>
      <c r="K387" s="181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0"/>
      <c r="K388" s="181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0"/>
      <c r="K389" s="181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0"/>
      <c r="K390" s="181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0"/>
      <c r="K391" s="181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0"/>
      <c r="K392" s="181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0"/>
      <c r="K393" s="181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0"/>
      <c r="K394" s="181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0"/>
      <c r="K395" s="181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0"/>
      <c r="K396" s="181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0"/>
      <c r="K397" s="181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0"/>
      <c r="K398" s="181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0"/>
      <c r="K399" s="181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0"/>
      <c r="K400" s="181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0"/>
      <c r="K401" s="181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0"/>
      <c r="K402" s="181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0"/>
      <c r="K403" s="181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0"/>
      <c r="K404" s="181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0"/>
      <c r="K405" s="181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0"/>
      <c r="K406" s="181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0"/>
      <c r="K407" s="181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0"/>
      <c r="K408" s="181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197</v>
      </c>
      <c r="V409" s="55">
        <f>+COUNTA(V9:V408)</f>
        <v>23</v>
      </c>
      <c r="W409" s="55">
        <f>+COUNTA(W9:W408)</f>
        <v>14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96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8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04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L57:M57"/>
    <mergeCell ref="S6:S7"/>
    <mergeCell ref="J12:K12"/>
    <mergeCell ref="J17:K17"/>
    <mergeCell ref="J18:K1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8:K8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B3" sqref="A1:XFD1048576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2" t="s">
        <v>9</v>
      </c>
      <c r="C3" s="202"/>
    </row>
    <row r="4" spans="2:10" x14ac:dyDescent="0.2">
      <c r="B4" s="64" t="s">
        <v>79</v>
      </c>
      <c r="C4" s="57">
        <v>10000</v>
      </c>
    </row>
    <row r="5" spans="2:10" x14ac:dyDescent="0.2">
      <c r="B5" s="64" t="s">
        <v>80</v>
      </c>
      <c r="C5" s="57">
        <v>10000</v>
      </c>
    </row>
    <row r="6" spans="2:10" x14ac:dyDescent="0.2">
      <c r="B6" s="64" t="s">
        <v>81</v>
      </c>
      <c r="C6" s="57">
        <v>10000</v>
      </c>
    </row>
    <row r="7" spans="2:10" x14ac:dyDescent="0.2">
      <c r="B7" s="64" t="s">
        <v>82</v>
      </c>
      <c r="C7" s="57">
        <v>10000</v>
      </c>
    </row>
    <row r="8" spans="2:10" x14ac:dyDescent="0.2">
      <c r="B8" s="64" t="s">
        <v>83</v>
      </c>
      <c r="C8" s="57">
        <v>10000</v>
      </c>
    </row>
    <row r="9" spans="2:10" x14ac:dyDescent="0.2">
      <c r="B9" s="64" t="s">
        <v>84</v>
      </c>
      <c r="C9" s="57">
        <v>10000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4" t="s">
        <v>23</v>
      </c>
      <c r="E3" s="205"/>
      <c r="F3" s="205"/>
      <c r="G3" s="205"/>
      <c r="H3" s="205"/>
      <c r="I3" s="205"/>
      <c r="J3" s="205"/>
      <c r="K3" s="205"/>
      <c r="L3" s="205"/>
      <c r="M3" s="59"/>
      <c r="N3" s="63"/>
      <c r="O3" s="209" t="s">
        <v>24</v>
      </c>
      <c r="P3" s="209"/>
      <c r="Q3" s="209"/>
      <c r="R3" s="209"/>
      <c r="S3" s="209"/>
      <c r="T3" s="209"/>
      <c r="U3" s="207" t="s">
        <v>25</v>
      </c>
      <c r="V3" s="207"/>
      <c r="W3" s="207"/>
      <c r="X3" s="207"/>
      <c r="Y3" s="207"/>
      <c r="Z3" s="61"/>
      <c r="AA3" s="208" t="s">
        <v>26</v>
      </c>
      <c r="AB3" s="208"/>
      <c r="AC3" s="208"/>
      <c r="AD3" s="208"/>
      <c r="AE3" s="208"/>
      <c r="AF3" s="62"/>
      <c r="AG3" s="203" t="s">
        <v>27</v>
      </c>
      <c r="AH3" s="203"/>
      <c r="AI3" s="203"/>
      <c r="AJ3" s="203"/>
      <c r="AK3" s="203"/>
      <c r="AL3" s="58"/>
      <c r="AM3" s="206" t="s">
        <v>28</v>
      </c>
      <c r="AN3" s="206"/>
      <c r="AO3" s="206"/>
      <c r="AP3" s="206"/>
      <c r="AQ3" s="206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2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1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2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2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1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2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2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1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2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1</v>
      </c>
      <c r="C11">
        <f>+COBERTURA!C15</f>
        <v>1</v>
      </c>
      <c r="D11">
        <f t="shared" si="31"/>
        <v>1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1</v>
      </c>
      <c r="C12">
        <f>+COBERTURA!C16</f>
        <v>1</v>
      </c>
      <c r="D12">
        <f t="shared" si="31"/>
        <v>1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1</v>
      </c>
      <c r="C13">
        <f>+COBERTURA!C17</f>
        <v>1</v>
      </c>
      <c r="D13">
        <f t="shared" si="31"/>
        <v>1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1</v>
      </c>
      <c r="C14">
        <f>+COBERTURA!C18</f>
        <v>1</v>
      </c>
      <c r="D14">
        <f t="shared" si="31"/>
        <v>1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1</v>
      </c>
      <c r="C15">
        <f>+COBERTURA!C19</f>
        <v>1</v>
      </c>
      <c r="D15">
        <f t="shared" si="31"/>
        <v>1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3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3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1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3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1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3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1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3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1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2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2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2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2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2</v>
      </c>
      <c r="C25">
        <f>+COBERTURA!C29</f>
        <v>0</v>
      </c>
      <c r="D25">
        <f t="shared" si="31"/>
        <v>0</v>
      </c>
      <c r="E25">
        <f>+COBERTURA!D29</f>
        <v>1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1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2</v>
      </c>
      <c r="C26">
        <f>+COBERTURA!C30</f>
        <v>0</v>
      </c>
      <c r="D26">
        <f t="shared" si="31"/>
        <v>0</v>
      </c>
      <c r="E26">
        <f>+COBERTURA!D30</f>
        <v>0</v>
      </c>
      <c r="F26">
        <f t="shared" si="32"/>
        <v>0</v>
      </c>
      <c r="G26">
        <f>+COBERTURA!E30</f>
        <v>1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1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1</v>
      </c>
      <c r="C27">
        <f>+COBERTURA!C31</f>
        <v>1</v>
      </c>
      <c r="D27">
        <f t="shared" si="31"/>
        <v>1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1</v>
      </c>
      <c r="C28">
        <f>+COBERTURA!C32</f>
        <v>1</v>
      </c>
      <c r="D28">
        <f t="shared" si="31"/>
        <v>1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1</v>
      </c>
      <c r="C29">
        <f>+COBERTURA!C33</f>
        <v>1</v>
      </c>
      <c r="D29">
        <f t="shared" si="31"/>
        <v>1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1</v>
      </c>
      <c r="C30">
        <f>+COBERTURA!C34</f>
        <v>1</v>
      </c>
      <c r="D30">
        <f t="shared" si="31"/>
        <v>1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1</v>
      </c>
      <c r="C31">
        <f>+COBERTURA!C35</f>
        <v>1</v>
      </c>
      <c r="D31">
        <f t="shared" si="31"/>
        <v>1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1</v>
      </c>
      <c r="C32">
        <f>+COBERTURA!C36</f>
        <v>0</v>
      </c>
      <c r="D32">
        <f t="shared" si="31"/>
        <v>0</v>
      </c>
      <c r="E32">
        <f>+COBERTURA!D36</f>
        <v>1</v>
      </c>
      <c r="F32">
        <f t="shared" si="32"/>
        <v>1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1</v>
      </c>
      <c r="C33">
        <f>+COBERTURA!C37</f>
        <v>0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1</v>
      </c>
      <c r="H33">
        <f t="shared" si="33"/>
        <v>1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3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1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3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1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3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1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3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1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3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1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3</v>
      </c>
      <c r="C39">
        <f>+COBERTURA!C43</f>
        <v>0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1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1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3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1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3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1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3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1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3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1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2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2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1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2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1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2</v>
      </c>
      <c r="C47">
        <f>+COBERTURA!C51</f>
        <v>1</v>
      </c>
      <c r="D47">
        <f t="shared" si="31"/>
        <v>0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1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2</v>
      </c>
      <c r="C48">
        <f>+COBERTURA!C52</f>
        <v>1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1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2</v>
      </c>
      <c r="C49">
        <f>+COBERTURA!C53</f>
        <v>1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1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1</v>
      </c>
      <c r="C50">
        <f>+COBERTURA!C54</f>
        <v>1</v>
      </c>
      <c r="D50">
        <f t="shared" si="31"/>
        <v>1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1</v>
      </c>
      <c r="C51">
        <f>+COBERTURA!C55</f>
        <v>1</v>
      </c>
      <c r="D51">
        <f t="shared" si="31"/>
        <v>1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1</v>
      </c>
      <c r="C52">
        <f>+COBERTURA!C56</f>
        <v>1</v>
      </c>
      <c r="D52">
        <f t="shared" si="31"/>
        <v>1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1</v>
      </c>
      <c r="C54">
        <f>+COBERTURA!C58</f>
        <v>1</v>
      </c>
      <c r="D54">
        <f t="shared" si="31"/>
        <v>1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1</v>
      </c>
      <c r="C55">
        <f>+COBERTURA!C59</f>
        <v>1</v>
      </c>
      <c r="D55">
        <f t="shared" si="31"/>
        <v>1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2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1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2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2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1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2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1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2</v>
      </c>
      <c r="C60">
        <f>+COBERTURA!C64</f>
        <v>1</v>
      </c>
      <c r="D60">
        <f t="shared" si="31"/>
        <v>0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1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1</v>
      </c>
      <c r="C61">
        <f>+COBERTURA!C65</f>
        <v>1</v>
      </c>
      <c r="D61">
        <f t="shared" si="31"/>
        <v>1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1</v>
      </c>
      <c r="C62">
        <f>+COBERTURA!C66</f>
        <v>1</v>
      </c>
      <c r="D62">
        <f t="shared" si="31"/>
        <v>1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1</v>
      </c>
      <c r="C63">
        <f>+COBERTURA!C67</f>
        <v>1</v>
      </c>
      <c r="D63">
        <f t="shared" si="31"/>
        <v>1</v>
      </c>
      <c r="E63">
        <f>+COBERTURA!D67</f>
        <v>0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1</v>
      </c>
      <c r="C64">
        <f>+COBERTURA!C68</f>
        <v>1</v>
      </c>
      <c r="D64">
        <f t="shared" si="31"/>
        <v>1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1</v>
      </c>
      <c r="C65">
        <f>+COBERTURA!C69</f>
        <v>1</v>
      </c>
      <c r="D65">
        <f t="shared" si="31"/>
        <v>1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3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1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3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1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3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1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3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1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3</v>
      </c>
      <c r="C70">
        <f>+COBERTURA!C74</f>
        <v>1</v>
      </c>
      <c r="D70">
        <f t="shared" ref="D70:D133" si="67">+(IF((C70=1)*AND(B70=1),"1","0"))/1</f>
        <v>0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1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3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1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3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1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3</v>
      </c>
      <c r="C73">
        <f>+COBERTURA!C77</f>
        <v>0</v>
      </c>
      <c r="D73">
        <f t="shared" si="67"/>
        <v>0</v>
      </c>
      <c r="E73">
        <f>+COBERTURA!D77</f>
        <v>1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1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2</v>
      </c>
      <c r="C74">
        <f>+COBERTURA!C78</f>
        <v>1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1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2</v>
      </c>
      <c r="C75">
        <f>+COBERTURA!C79</f>
        <v>1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1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2</v>
      </c>
      <c r="C76">
        <f>+COBERTURA!C80</f>
        <v>1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1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2</v>
      </c>
      <c r="C77">
        <f>+COBERTURA!C81</f>
        <v>1</v>
      </c>
      <c r="D77">
        <f t="shared" si="67"/>
        <v>0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1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2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1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2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1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2</v>
      </c>
      <c r="C80">
        <f>+COBERTURA!C84</f>
        <v>1</v>
      </c>
      <c r="D80">
        <f t="shared" si="67"/>
        <v>0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1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2</v>
      </c>
      <c r="C81">
        <f>+COBERTURA!C85</f>
        <v>1</v>
      </c>
      <c r="D81">
        <f t="shared" si="67"/>
        <v>0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1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2</v>
      </c>
      <c r="C82">
        <f>+COBERTURA!C86</f>
        <v>1</v>
      </c>
      <c r="D82">
        <f t="shared" si="67"/>
        <v>0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1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2</v>
      </c>
      <c r="C83">
        <f>+COBERTURA!C87</f>
        <v>0</v>
      </c>
      <c r="D83">
        <f t="shared" si="67"/>
        <v>0</v>
      </c>
      <c r="E83">
        <f>+COBERTURA!D87</f>
        <v>0</v>
      </c>
      <c r="F83">
        <f t="shared" si="68"/>
        <v>0</v>
      </c>
      <c r="G83">
        <f>+COBERTURA!E87</f>
        <v>1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1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1</v>
      </c>
      <c r="C84">
        <f>+COBERTURA!C88</f>
        <v>1</v>
      </c>
      <c r="D84">
        <f t="shared" si="67"/>
        <v>1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1</v>
      </c>
      <c r="C85">
        <f>+COBERTURA!C89</f>
        <v>1</v>
      </c>
      <c r="D85">
        <f t="shared" si="67"/>
        <v>1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1</v>
      </c>
      <c r="C86">
        <f>+COBERTURA!C90</f>
        <v>1</v>
      </c>
      <c r="D86">
        <f t="shared" si="67"/>
        <v>1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1</v>
      </c>
      <c r="C87">
        <f>+COBERTURA!C91</f>
        <v>1</v>
      </c>
      <c r="D87">
        <f t="shared" si="67"/>
        <v>1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1</v>
      </c>
      <c r="C88">
        <f>+COBERTURA!C92</f>
        <v>1</v>
      </c>
      <c r="D88">
        <f t="shared" si="67"/>
        <v>1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1</v>
      </c>
      <c r="C89">
        <f>+COBERTURA!C93</f>
        <v>1</v>
      </c>
      <c r="D89">
        <f t="shared" si="67"/>
        <v>1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1</v>
      </c>
      <c r="C90">
        <f>+COBERTURA!C94</f>
        <v>1</v>
      </c>
      <c r="D90">
        <f t="shared" si="67"/>
        <v>1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1</v>
      </c>
      <c r="C91">
        <f>+COBERTURA!C95</f>
        <v>1</v>
      </c>
      <c r="D91">
        <f t="shared" si="67"/>
        <v>1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1</v>
      </c>
      <c r="C93">
        <f>+COBERTURA!C97</f>
        <v>0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1</v>
      </c>
      <c r="H93">
        <f t="shared" si="69"/>
        <v>1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3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1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3</v>
      </c>
      <c r="C95">
        <f>+COBERTURA!C99</f>
        <v>1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1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3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1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3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1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3</v>
      </c>
      <c r="C98">
        <f>+COBERTURA!C102</f>
        <v>1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1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3</v>
      </c>
      <c r="C99">
        <f>+COBERTURA!C103</f>
        <v>1</v>
      </c>
      <c r="D99">
        <f t="shared" si="67"/>
        <v>0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1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3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1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3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1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3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1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2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1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2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1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2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1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2</v>
      </c>
      <c r="C106">
        <f>+COBERTURA!C110</f>
        <v>1</v>
      </c>
      <c r="D106">
        <f t="shared" si="67"/>
        <v>0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1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2</v>
      </c>
      <c r="C107">
        <f>+COBERTURA!C111</f>
        <v>1</v>
      </c>
      <c r="D107">
        <f t="shared" si="67"/>
        <v>0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1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2</v>
      </c>
      <c r="C108">
        <f>+COBERTURA!C112</f>
        <v>1</v>
      </c>
      <c r="D108">
        <f t="shared" si="67"/>
        <v>0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1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2</v>
      </c>
      <c r="C109">
        <f>+COBERTURA!C113</f>
        <v>1</v>
      </c>
      <c r="D109">
        <f t="shared" si="67"/>
        <v>0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1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2</v>
      </c>
      <c r="C110">
        <f>+COBERTURA!C114</f>
        <v>0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1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1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1</v>
      </c>
      <c r="C111">
        <f>+COBERTURA!C115</f>
        <v>1</v>
      </c>
      <c r="D111">
        <f t="shared" si="67"/>
        <v>1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1</v>
      </c>
      <c r="C112">
        <f>+COBERTURA!C116</f>
        <v>1</v>
      </c>
      <c r="D112">
        <f t="shared" si="67"/>
        <v>1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1</v>
      </c>
      <c r="C113">
        <f>+COBERTURA!C117</f>
        <v>1</v>
      </c>
      <c r="D113">
        <f t="shared" si="67"/>
        <v>1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1</v>
      </c>
      <c r="C114">
        <f>+COBERTURA!C118</f>
        <v>1</v>
      </c>
      <c r="D114">
        <f t="shared" si="67"/>
        <v>1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1</v>
      </c>
      <c r="C115">
        <f>+COBERTURA!C119</f>
        <v>1</v>
      </c>
      <c r="D115">
        <f t="shared" si="67"/>
        <v>1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1</v>
      </c>
      <c r="C116">
        <f>+COBERTURA!C120</f>
        <v>1</v>
      </c>
      <c r="D116">
        <f t="shared" si="67"/>
        <v>1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1</v>
      </c>
      <c r="C117">
        <f>+COBERTURA!C121</f>
        <v>1</v>
      </c>
      <c r="D117">
        <f t="shared" si="67"/>
        <v>1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0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1</v>
      </c>
      <c r="C118">
        <f>+COBERTURA!C122</f>
        <v>1</v>
      </c>
      <c r="D118">
        <f t="shared" si="67"/>
        <v>1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0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3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1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3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1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3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1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3</v>
      </c>
      <c r="C122">
        <f>+COBERTURA!C126</f>
        <v>0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1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1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3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1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3</v>
      </c>
      <c r="C124">
        <f>+COBERTURA!C128</f>
        <v>1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1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3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1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3</v>
      </c>
      <c r="C126">
        <f>+COBERTURA!C130</f>
        <v>1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1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2</v>
      </c>
      <c r="C127">
        <f>+COBERTURA!C131</f>
        <v>1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1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2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1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2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1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2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1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2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1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2</v>
      </c>
      <c r="C132">
        <f>+COBERTURA!C136</f>
        <v>1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1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2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1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2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1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2</v>
      </c>
      <c r="C135">
        <f>+COBERTURA!C139</f>
        <v>0</v>
      </c>
      <c r="D135">
        <f t="shared" si="103"/>
        <v>0</v>
      </c>
      <c r="E135">
        <f>+COBERTURA!D139</f>
        <v>1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1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2</v>
      </c>
      <c r="C136">
        <f>+COBERTURA!C140</f>
        <v>0</v>
      </c>
      <c r="D136">
        <f t="shared" si="103"/>
        <v>0</v>
      </c>
      <c r="E136">
        <f>+COBERTURA!D140</f>
        <v>1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1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2</v>
      </c>
      <c r="C137">
        <f>+COBERTURA!C141</f>
        <v>0</v>
      </c>
      <c r="D137">
        <f t="shared" si="103"/>
        <v>0</v>
      </c>
      <c r="E137">
        <f>+COBERTURA!D141</f>
        <v>1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1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2</v>
      </c>
      <c r="C138">
        <f>+COBERTURA!C142</f>
        <v>0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1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1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2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1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2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1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2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1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2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1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2</v>
      </c>
      <c r="C143">
        <f>+COBERTURA!C147</f>
        <v>1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1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2</v>
      </c>
      <c r="C144">
        <f>+COBERTURA!C148</f>
        <v>1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1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2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1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2</v>
      </c>
      <c r="C146">
        <f>+COBERTURA!C150</f>
        <v>1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1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2</v>
      </c>
      <c r="C147">
        <f>+COBERTURA!C151</f>
        <v>0</v>
      </c>
      <c r="D147">
        <f t="shared" si="103"/>
        <v>0</v>
      </c>
      <c r="E147">
        <f>+COBERTURA!D151</f>
        <v>1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1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2</v>
      </c>
      <c r="C148">
        <f>+COBERTURA!C152</f>
        <v>0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1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1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1</v>
      </c>
      <c r="C149">
        <f>+COBERTURA!C153</f>
        <v>0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1</v>
      </c>
      <c r="H149">
        <f t="shared" si="105"/>
        <v>1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1</v>
      </c>
      <c r="C150">
        <f>+COBERTURA!C154</f>
        <v>0</v>
      </c>
      <c r="D150">
        <f t="shared" si="103"/>
        <v>0</v>
      </c>
      <c r="E150">
        <f>+COBERTURA!D154</f>
        <v>1</v>
      </c>
      <c r="F150">
        <f t="shared" si="104"/>
        <v>1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1</v>
      </c>
      <c r="C151">
        <f>+COBERTURA!C155</f>
        <v>0</v>
      </c>
      <c r="D151">
        <f t="shared" si="103"/>
        <v>0</v>
      </c>
      <c r="E151">
        <f>+COBERTURA!D155</f>
        <v>1</v>
      </c>
      <c r="F151">
        <f t="shared" si="104"/>
        <v>1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1</v>
      </c>
      <c r="C152">
        <f>+COBERTURA!C156</f>
        <v>0</v>
      </c>
      <c r="D152">
        <f t="shared" si="103"/>
        <v>0</v>
      </c>
      <c r="E152">
        <f>+COBERTURA!D156</f>
        <v>1</v>
      </c>
      <c r="F152">
        <f t="shared" si="104"/>
        <v>1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1</v>
      </c>
      <c r="C153">
        <f>+COBERTURA!C157</f>
        <v>0</v>
      </c>
      <c r="D153">
        <f t="shared" si="103"/>
        <v>0</v>
      </c>
      <c r="E153">
        <f>+COBERTURA!D157</f>
        <v>1</v>
      </c>
      <c r="F153">
        <f t="shared" si="104"/>
        <v>1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1</v>
      </c>
      <c r="C154">
        <f>+COBERTURA!C158</f>
        <v>1</v>
      </c>
      <c r="D154">
        <f t="shared" si="103"/>
        <v>1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1</v>
      </c>
      <c r="C155">
        <f>+COBERTURA!C159</f>
        <v>1</v>
      </c>
      <c r="D155">
        <f t="shared" si="103"/>
        <v>1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1</v>
      </c>
      <c r="C156">
        <f>+COBERTURA!C160</f>
        <v>1</v>
      </c>
      <c r="D156">
        <f t="shared" si="103"/>
        <v>1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1</v>
      </c>
      <c r="C157">
        <f>+COBERTURA!C161</f>
        <v>1</v>
      </c>
      <c r="D157">
        <f t="shared" si="103"/>
        <v>1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1</v>
      </c>
      <c r="C158">
        <f>+COBERTURA!C162</f>
        <v>1</v>
      </c>
      <c r="D158">
        <f t="shared" si="103"/>
        <v>1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1</v>
      </c>
      <c r="C159">
        <f>+COBERTURA!C163</f>
        <v>1</v>
      </c>
      <c r="D159">
        <f t="shared" si="103"/>
        <v>1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1</v>
      </c>
      <c r="C160">
        <f>+COBERTURA!C164</f>
        <v>1</v>
      </c>
      <c r="D160">
        <f t="shared" si="103"/>
        <v>1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1</v>
      </c>
      <c r="C161">
        <f>+COBERTURA!C165</f>
        <v>1</v>
      </c>
      <c r="D161">
        <f t="shared" si="103"/>
        <v>1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1</v>
      </c>
      <c r="C162">
        <f>+COBERTURA!C166</f>
        <v>1</v>
      </c>
      <c r="D162">
        <f t="shared" si="103"/>
        <v>1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1</v>
      </c>
      <c r="C163">
        <f>+COBERTURA!C167</f>
        <v>1</v>
      </c>
      <c r="D163">
        <f t="shared" si="103"/>
        <v>1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1</v>
      </c>
      <c r="C164">
        <f>+COBERTURA!C168</f>
        <v>1</v>
      </c>
      <c r="D164">
        <f t="shared" si="103"/>
        <v>1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1</v>
      </c>
      <c r="C165">
        <f>+COBERTURA!C169</f>
        <v>1</v>
      </c>
      <c r="D165">
        <f t="shared" si="103"/>
        <v>1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1</v>
      </c>
      <c r="C166">
        <f>+COBERTURA!C170</f>
        <v>1</v>
      </c>
      <c r="D166">
        <f t="shared" si="103"/>
        <v>1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1</v>
      </c>
      <c r="C167">
        <f>+COBERTURA!C171</f>
        <v>1</v>
      </c>
      <c r="D167">
        <f t="shared" si="103"/>
        <v>1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1</v>
      </c>
      <c r="C168">
        <f>+COBERTURA!C172</f>
        <v>0</v>
      </c>
      <c r="D168">
        <f t="shared" si="103"/>
        <v>0</v>
      </c>
      <c r="E168">
        <f>+COBERTURA!D172</f>
        <v>1</v>
      </c>
      <c r="F168">
        <f t="shared" si="104"/>
        <v>1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1</v>
      </c>
      <c r="C169">
        <f>+COBERTURA!C173</f>
        <v>0</v>
      </c>
      <c r="D169">
        <f t="shared" si="103"/>
        <v>0</v>
      </c>
      <c r="E169">
        <f>+COBERTURA!D173</f>
        <v>1</v>
      </c>
      <c r="F169">
        <f t="shared" si="104"/>
        <v>1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1</v>
      </c>
      <c r="C170">
        <f>+COBERTURA!C174</f>
        <v>0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1</v>
      </c>
      <c r="H170">
        <f t="shared" si="105"/>
        <v>1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3</v>
      </c>
      <c r="C171">
        <f>+COBERTURA!C175</f>
        <v>0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1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1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3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1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3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1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3</v>
      </c>
      <c r="C174">
        <f>+COBERTURA!C178</f>
        <v>1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1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3</v>
      </c>
      <c r="C175">
        <f>+COBERTURA!C179</f>
        <v>1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1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3</v>
      </c>
      <c r="C176">
        <f>+COBERTURA!C180</f>
        <v>1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1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3</v>
      </c>
      <c r="C177">
        <f>+COBERTURA!C181</f>
        <v>1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1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3</v>
      </c>
      <c r="C178">
        <f>+COBERTURA!C182</f>
        <v>1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1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3</v>
      </c>
      <c r="C179">
        <f>+COBERTURA!C183</f>
        <v>1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1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3</v>
      </c>
      <c r="C180">
        <f>+COBERTURA!C184</f>
        <v>0</v>
      </c>
      <c r="D180">
        <f t="shared" si="103"/>
        <v>0</v>
      </c>
      <c r="E180">
        <f>+COBERTURA!D184</f>
        <v>1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1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3</v>
      </c>
      <c r="C181">
        <f>+COBERTURA!C185</f>
        <v>0</v>
      </c>
      <c r="D181">
        <f t="shared" si="103"/>
        <v>0</v>
      </c>
      <c r="E181">
        <f>+COBERTURA!D185</f>
        <v>1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1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3</v>
      </c>
      <c r="C182">
        <f>+COBERTURA!C186</f>
        <v>0</v>
      </c>
      <c r="D182">
        <f t="shared" si="103"/>
        <v>0</v>
      </c>
      <c r="E182">
        <f>+COBERTURA!D186</f>
        <v>1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1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3</v>
      </c>
      <c r="C183">
        <f>+COBERTURA!C187</f>
        <v>1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1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3</v>
      </c>
      <c r="C184">
        <f>+COBERTURA!C188</f>
        <v>1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1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3</v>
      </c>
      <c r="C185">
        <f>+COBERTURA!C189</f>
        <v>1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1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3</v>
      </c>
      <c r="C186">
        <f>+COBERTURA!C190</f>
        <v>1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1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3</v>
      </c>
      <c r="C187">
        <f>+COBERTURA!C191</f>
        <v>1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1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3</v>
      </c>
      <c r="C188">
        <f>+COBERTURA!C192</f>
        <v>1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1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3</v>
      </c>
      <c r="C189">
        <f>+COBERTURA!C193</f>
        <v>1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1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3</v>
      </c>
      <c r="C190">
        <f>+COBERTURA!C194</f>
        <v>1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1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3</v>
      </c>
      <c r="C191">
        <f>+COBERTURA!C195</f>
        <v>0</v>
      </c>
      <c r="D191">
        <f t="shared" si="103"/>
        <v>0</v>
      </c>
      <c r="E191">
        <f>+COBERTURA!D195</f>
        <v>1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1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3</v>
      </c>
      <c r="C192">
        <f>+COBERTURA!C196</f>
        <v>0</v>
      </c>
      <c r="D192">
        <f t="shared" si="103"/>
        <v>0</v>
      </c>
      <c r="E192">
        <f>+COBERTURA!D196</f>
        <v>1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1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3</v>
      </c>
      <c r="C193">
        <f>+COBERTURA!C197</f>
        <v>0</v>
      </c>
      <c r="D193">
        <f t="shared" si="103"/>
        <v>0</v>
      </c>
      <c r="E193">
        <f>+COBERTURA!D197</f>
        <v>1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1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2</v>
      </c>
      <c r="C194">
        <f>+COBERTURA!C198</f>
        <v>1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1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2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1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2</v>
      </c>
      <c r="C196">
        <f>+COBERTURA!C200</f>
        <v>1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1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2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1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2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1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2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1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2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1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2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1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2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1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2</v>
      </c>
      <c r="C203">
        <f>+COBERTURA!C207</f>
        <v>1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1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2</v>
      </c>
      <c r="C204">
        <f>+COBERTURA!C208</f>
        <v>1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1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2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1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2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1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1</v>
      </c>
      <c r="C208">
        <f>+COBERTURA!C212</f>
        <v>1</v>
      </c>
      <c r="D208">
        <f t="shared" si="139"/>
        <v>1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1</v>
      </c>
      <c r="C209">
        <f>+COBERTURA!C213</f>
        <v>1</v>
      </c>
      <c r="D209">
        <f t="shared" si="139"/>
        <v>1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1</v>
      </c>
      <c r="C210">
        <f>+COBERTURA!C214</f>
        <v>1</v>
      </c>
      <c r="D210">
        <f t="shared" si="139"/>
        <v>1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1</v>
      </c>
      <c r="C211">
        <f>+COBERTURA!C215</f>
        <v>1</v>
      </c>
      <c r="D211">
        <f t="shared" si="139"/>
        <v>1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1</v>
      </c>
      <c r="C212">
        <f>+COBERTURA!C216</f>
        <v>1</v>
      </c>
      <c r="D212">
        <f t="shared" si="139"/>
        <v>1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1</v>
      </c>
      <c r="C213">
        <f>+COBERTURA!C217</f>
        <v>1</v>
      </c>
      <c r="D213">
        <f t="shared" si="139"/>
        <v>1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1</v>
      </c>
      <c r="C214">
        <f>+COBERTURA!C218</f>
        <v>1</v>
      </c>
      <c r="D214">
        <f t="shared" si="139"/>
        <v>1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1</v>
      </c>
      <c r="C215">
        <f>+COBERTURA!C219</f>
        <v>1</v>
      </c>
      <c r="D215">
        <f t="shared" si="139"/>
        <v>1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1</v>
      </c>
      <c r="C216">
        <f>+COBERTURA!C220</f>
        <v>1</v>
      </c>
      <c r="D216">
        <f t="shared" si="139"/>
        <v>1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1</v>
      </c>
      <c r="C217">
        <f>+COBERTURA!C221</f>
        <v>1</v>
      </c>
      <c r="D217">
        <f t="shared" si="139"/>
        <v>1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1</v>
      </c>
      <c r="C218">
        <f>+COBERTURA!C222</f>
        <v>1</v>
      </c>
      <c r="D218">
        <f t="shared" si="139"/>
        <v>1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1</v>
      </c>
      <c r="C219">
        <f>+COBERTURA!C223</f>
        <v>1</v>
      </c>
      <c r="D219">
        <f t="shared" si="139"/>
        <v>1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1</v>
      </c>
      <c r="C220">
        <f>+COBERTURA!C224</f>
        <v>1</v>
      </c>
      <c r="D220">
        <f t="shared" si="139"/>
        <v>1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1</v>
      </c>
      <c r="C221">
        <f>+COBERTURA!C225</f>
        <v>1</v>
      </c>
      <c r="D221">
        <f t="shared" si="139"/>
        <v>1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1</v>
      </c>
      <c r="C222">
        <f>+COBERTURA!C226</f>
        <v>1</v>
      </c>
      <c r="D222">
        <f t="shared" si="139"/>
        <v>1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3</v>
      </c>
      <c r="C223">
        <f>+COBERTURA!C227</f>
        <v>1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1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3</v>
      </c>
      <c r="C224">
        <f>+COBERTURA!C228</f>
        <v>1</v>
      </c>
      <c r="D224">
        <f t="shared" si="139"/>
        <v>0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1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3</v>
      </c>
      <c r="C225">
        <f>+COBERTURA!C229</f>
        <v>1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1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3</v>
      </c>
      <c r="C226">
        <f>+COBERTURA!C230</f>
        <v>0</v>
      </c>
      <c r="D226">
        <f t="shared" si="139"/>
        <v>0</v>
      </c>
      <c r="E226">
        <f>+COBERTURA!D230</f>
        <v>1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1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3</v>
      </c>
      <c r="C227">
        <f>+COBERTURA!C231</f>
        <v>0</v>
      </c>
      <c r="D227">
        <f t="shared" si="139"/>
        <v>0</v>
      </c>
      <c r="E227">
        <f>+COBERTURA!D231</f>
        <v>1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1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3</v>
      </c>
      <c r="C228">
        <f>+COBERTURA!C232</f>
        <v>0</v>
      </c>
      <c r="D228">
        <f t="shared" si="139"/>
        <v>0</v>
      </c>
      <c r="E228">
        <f>+COBERTURA!D232</f>
        <v>1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1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3</v>
      </c>
      <c r="C229">
        <f>+COBERTURA!C233</f>
        <v>0</v>
      </c>
      <c r="D229">
        <f t="shared" si="139"/>
        <v>0</v>
      </c>
      <c r="E229">
        <f>+COBERTURA!D233</f>
        <v>1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1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3</v>
      </c>
      <c r="C230">
        <f>+COBERTURA!C234</f>
        <v>1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1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3</v>
      </c>
      <c r="C231">
        <f>+COBERTURA!C235</f>
        <v>1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1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3</v>
      </c>
      <c r="C232">
        <f>+COBERTURA!C236</f>
        <v>1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1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3</v>
      </c>
      <c r="C233">
        <f>+COBERTURA!C237</f>
        <v>1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1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3</v>
      </c>
      <c r="C234">
        <f>+COBERTURA!C238</f>
        <v>1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1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3</v>
      </c>
      <c r="C235">
        <f>+COBERTURA!C239</f>
        <v>1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1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3</v>
      </c>
      <c r="C236">
        <f>+COBERTURA!C240</f>
        <v>1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1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2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1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1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3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1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1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197</v>
      </c>
      <c r="D405" s="28">
        <f t="shared" si="252"/>
        <v>67</v>
      </c>
      <c r="E405" s="28">
        <f t="shared" si="252"/>
        <v>23</v>
      </c>
      <c r="F405" s="28">
        <f t="shared" si="252"/>
        <v>7</v>
      </c>
      <c r="G405" s="28">
        <f t="shared" si="252"/>
        <v>14</v>
      </c>
      <c r="H405" s="28">
        <f t="shared" si="252"/>
        <v>4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67</v>
      </c>
      <c r="P405" s="28">
        <f t="shared" si="252"/>
        <v>5</v>
      </c>
      <c r="Q405" s="28">
        <f t="shared" si="252"/>
        <v>6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63</v>
      </c>
      <c r="V405" s="28">
        <f t="shared" si="252"/>
        <v>11</v>
      </c>
      <c r="W405" s="28">
        <f t="shared" si="252"/>
        <v>4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A5" sqref="A5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32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0"/>
      <c r="Q1" s="210"/>
      <c r="R1" s="210"/>
      <c r="S1" s="210"/>
      <c r="T1" s="7"/>
    </row>
    <row r="2" spans="2:20" ht="13.5" x14ac:dyDescent="0.25">
      <c r="B2" s="95"/>
      <c r="C2" s="48"/>
      <c r="D2" s="217" t="s">
        <v>66</v>
      </c>
      <c r="E2" s="218"/>
      <c r="F2" s="218"/>
      <c r="G2" s="218"/>
      <c r="H2" s="218"/>
      <c r="I2" s="218"/>
      <c r="J2" s="218"/>
      <c r="K2" s="218"/>
      <c r="L2" s="218"/>
      <c r="M2" s="218"/>
      <c r="N2" s="66"/>
      <c r="O2" s="108"/>
      <c r="P2" s="211" t="s">
        <v>65</v>
      </c>
      <c r="Q2" s="212"/>
      <c r="R2" s="212"/>
      <c r="S2" s="213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725</v>
      </c>
      <c r="C4" s="105" t="str">
        <f>+VLOOKUP(B4,GRUPO!B9:D14,3,FALSE)</f>
        <v>Romer Orlando Pantoja Cuasquén</v>
      </c>
      <c r="D4" s="106">
        <f>+Carga!D405</f>
        <v>67</v>
      </c>
      <c r="E4" s="106">
        <f>+D4*'BASE DE COSTO'!C4</f>
        <v>670000</v>
      </c>
      <c r="F4" s="106">
        <f>+Carga!F405</f>
        <v>7</v>
      </c>
      <c r="G4" s="106">
        <f>+F4*'BASE DE COSTO'!C5</f>
        <v>70000</v>
      </c>
      <c r="H4" s="106">
        <f>+Carga!H405</f>
        <v>4</v>
      </c>
      <c r="I4" s="106">
        <f>+H4*'BASE DE COSTO'!C6</f>
        <v>40000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78</v>
      </c>
      <c r="O4" s="106">
        <f>+M4+K4+I4+G4+E4</f>
        <v>780000</v>
      </c>
      <c r="P4" s="148"/>
      <c r="Q4" s="148"/>
      <c r="R4" s="148"/>
      <c r="S4" s="109">
        <f t="shared" ref="S4:S9" si="1">+O4-SUM(P4:R4)</f>
        <v>780000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726</v>
      </c>
      <c r="C5" s="105" t="str">
        <f>+VLOOKUP(B5,GRUPO!B10:D15,3,FALSE)</f>
        <v>Claudia Vivian Zambrano Pantoja</v>
      </c>
      <c r="D5" s="106">
        <f>+Carga!O405</f>
        <v>67</v>
      </c>
      <c r="E5" s="106">
        <f>+D5*'BASE DE COSTO'!C4</f>
        <v>670000</v>
      </c>
      <c r="F5" s="106">
        <f>+Carga!P405</f>
        <v>5</v>
      </c>
      <c r="G5" s="106">
        <f>+F5*'BASE DE COSTO'!C5</f>
        <v>50000</v>
      </c>
      <c r="H5" s="106">
        <f>+Carga!Q405</f>
        <v>6</v>
      </c>
      <c r="I5" s="106">
        <f>+H5*'BASE DE COSTO'!C6</f>
        <v>60000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78</v>
      </c>
      <c r="O5" s="106">
        <f t="shared" ref="O5:O7" si="3">+M5+K5+I5+G5+E5</f>
        <v>780000</v>
      </c>
      <c r="P5" s="148"/>
      <c r="Q5" s="148"/>
      <c r="R5" s="148"/>
      <c r="S5" s="109">
        <f t="shared" si="1"/>
        <v>780000</v>
      </c>
      <c r="T5" s="132" t="str">
        <f t="shared" si="2"/>
        <v/>
      </c>
    </row>
    <row r="6" spans="2:20" ht="15" x14ac:dyDescent="0.25">
      <c r="B6" s="155">
        <f>GRUPO!E11</f>
        <v>727</v>
      </c>
      <c r="C6" s="105" t="str">
        <f>+VLOOKUP(B6,GRUPO!B11:D16,3,FALSE)</f>
        <v>Carlos Augusto Rodríguez Prado</v>
      </c>
      <c r="D6" s="106">
        <f>+Carga!U405</f>
        <v>63</v>
      </c>
      <c r="E6" s="106">
        <f>+D6*'BASE DE COSTO'!C4</f>
        <v>630000</v>
      </c>
      <c r="F6" s="106">
        <f>+Carga!V405</f>
        <v>11</v>
      </c>
      <c r="G6" s="106">
        <f>+F6*'BASE DE COSTO'!C5</f>
        <v>110000</v>
      </c>
      <c r="H6" s="106">
        <f>+Carga!W405</f>
        <v>4</v>
      </c>
      <c r="I6" s="106">
        <f>+H6*'BASE DE COSTO'!C6</f>
        <v>40000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78</v>
      </c>
      <c r="O6" s="106">
        <f t="shared" si="3"/>
        <v>780000</v>
      </c>
      <c r="P6" s="148"/>
      <c r="Q6" s="148"/>
      <c r="R6" s="148"/>
      <c r="S6" s="109">
        <f t="shared" si="1"/>
        <v>780000</v>
      </c>
      <c r="T6" s="132" t="str">
        <f t="shared" si="2"/>
        <v/>
      </c>
    </row>
    <row r="7" spans="2:20" ht="15" x14ac:dyDescent="0.2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197</v>
      </c>
      <c r="E10" s="74"/>
      <c r="F10" s="104">
        <f>SUM(F4:F9)</f>
        <v>23</v>
      </c>
      <c r="G10" s="74"/>
      <c r="H10" s="104">
        <f>SUM(H4:H9)</f>
        <v>14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234</v>
      </c>
      <c r="O10" s="100">
        <f>+SUM(O4:O7)</f>
        <v>2340000</v>
      </c>
      <c r="P10" s="74"/>
      <c r="Q10" s="74"/>
      <c r="R10" s="74"/>
      <c r="S10" s="54">
        <f>+SUM(S4:S7)</f>
        <v>2340000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4" t="s">
        <v>64</v>
      </c>
      <c r="F12" s="215"/>
      <c r="G12" s="215"/>
      <c r="H12" s="215"/>
      <c r="I12" s="215"/>
      <c r="J12" s="215"/>
      <c r="K12" s="215"/>
      <c r="L12" s="215"/>
      <c r="M12" s="215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CR07</v>
      </c>
      <c r="C14" s="105">
        <f>+GRUPO!G9</f>
        <v>0</v>
      </c>
      <c r="D14" s="149">
        <v>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DT07</v>
      </c>
      <c r="C15" s="105">
        <f>+GRUPO!G11</f>
        <v>0</v>
      </c>
      <c r="D15" s="149">
        <v>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6"/>
      <c r="F17" s="216"/>
      <c r="G17" s="216"/>
      <c r="H17" s="216"/>
      <c r="I17" s="216"/>
      <c r="J17" s="216"/>
      <c r="K17" s="216"/>
      <c r="L17" s="216"/>
      <c r="M17" s="216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2340000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2340000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abSelected="1" workbookViewId="0">
      <selection activeCell="M47" sqref="M47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52" t="s">
        <v>102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2:13" s="1" customFormat="1" ht="15" customHeight="1" x14ac:dyDescent="0.2">
      <c r="B4" s="137" t="s">
        <v>16</v>
      </c>
      <c r="C4" s="255" t="str">
        <f>+GRUPO!D3</f>
        <v>SABANA</v>
      </c>
      <c r="D4" s="256"/>
      <c r="E4" s="241" t="str">
        <f>+GRUPO!G3</f>
        <v>Imués, Ospìna</v>
      </c>
      <c r="F4" s="242"/>
      <c r="G4" s="242"/>
      <c r="H4" s="242"/>
      <c r="I4" s="242"/>
      <c r="J4" s="243"/>
      <c r="K4" s="42" t="s">
        <v>41</v>
      </c>
      <c r="L4" s="257"/>
      <c r="M4" s="258"/>
    </row>
    <row r="5" spans="2:13" s="1" customFormat="1" ht="15.75" customHeight="1" x14ac:dyDescent="0.2">
      <c r="B5" s="137" t="s">
        <v>17</v>
      </c>
      <c r="C5" s="259" t="str">
        <f>+GRUPO!D5</f>
        <v>07</v>
      </c>
      <c r="D5" s="260"/>
      <c r="E5" s="261"/>
      <c r="F5" s="261"/>
      <c r="G5" s="261"/>
      <c r="H5" s="261"/>
      <c r="I5" s="43"/>
      <c r="J5" s="44"/>
      <c r="K5" s="42" t="s">
        <v>10</v>
      </c>
      <c r="L5" s="262">
        <f ca="1">NOW()</f>
        <v>41449.335057060183</v>
      </c>
      <c r="M5" s="263"/>
    </row>
    <row r="6" spans="2:13" s="1" customFormat="1" x14ac:dyDescent="0.2">
      <c r="B6" s="241" t="str">
        <f>+GRUPO!G5</f>
        <v>William Harvey Burbano</v>
      </c>
      <c r="C6" s="242"/>
      <c r="D6" s="243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44" t="s">
        <v>103</v>
      </c>
      <c r="C8" s="245"/>
      <c r="D8" s="245"/>
      <c r="E8" s="245"/>
      <c r="F8" s="246"/>
      <c r="G8" s="247" t="s">
        <v>22</v>
      </c>
      <c r="H8" s="118"/>
      <c r="I8" s="119"/>
      <c r="J8" s="119"/>
      <c r="K8" s="119"/>
      <c r="L8" s="249"/>
      <c r="M8" s="250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48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197</v>
      </c>
      <c r="C10" s="18">
        <f>+COBERTURA!V409</f>
        <v>23</v>
      </c>
      <c r="D10" s="18">
        <f>+COBERTURA!W409</f>
        <v>14</v>
      </c>
      <c r="E10" s="18">
        <f>+COBERTURA!X409</f>
        <v>0</v>
      </c>
      <c r="F10" s="18">
        <f>+COBERTURA!Y409</f>
        <v>0</v>
      </c>
      <c r="G10" s="115">
        <f>+SUM(B10:F10)</f>
        <v>234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51" t="s">
        <v>5</v>
      </c>
      <c r="L12" s="251"/>
      <c r="M12" s="50" t="s">
        <v>29</v>
      </c>
    </row>
    <row r="13" spans="2:13" s="1" customFormat="1" x14ac:dyDescent="0.2">
      <c r="B13" s="231"/>
      <c r="C13" s="232"/>
      <c r="D13" s="232"/>
      <c r="E13" s="232"/>
      <c r="F13" s="232"/>
      <c r="G13" s="232"/>
      <c r="H13" s="232"/>
      <c r="I13" s="233"/>
      <c r="J13" s="156">
        <f>GRUPO!E9</f>
        <v>725</v>
      </c>
      <c r="K13" s="240" t="str">
        <f>+GRUPO!D9</f>
        <v>Romer Orlando Pantoja Cuasquén</v>
      </c>
      <c r="L13" s="240"/>
      <c r="M13" s="140">
        <f>+'CUADRO DE COSTO'!N4</f>
        <v>78</v>
      </c>
    </row>
    <row r="14" spans="2:13" s="1" customFormat="1" x14ac:dyDescent="0.2">
      <c r="B14" s="234"/>
      <c r="C14" s="235"/>
      <c r="D14" s="235"/>
      <c r="E14" s="235"/>
      <c r="F14" s="235"/>
      <c r="G14" s="235"/>
      <c r="H14" s="235"/>
      <c r="I14" s="236"/>
      <c r="J14" s="156">
        <f>GRUPO!E10</f>
        <v>726</v>
      </c>
      <c r="K14" s="240" t="str">
        <f>+GRUPO!D10</f>
        <v>Claudia Vivian Zambrano Pantoja</v>
      </c>
      <c r="L14" s="240"/>
      <c r="M14" s="140">
        <f>+'CUADRO DE COSTO'!N5</f>
        <v>78</v>
      </c>
    </row>
    <row r="15" spans="2:13" s="1" customFormat="1" x14ac:dyDescent="0.2">
      <c r="B15" s="234"/>
      <c r="C15" s="235"/>
      <c r="D15" s="235"/>
      <c r="E15" s="235"/>
      <c r="F15" s="235"/>
      <c r="G15" s="235"/>
      <c r="H15" s="235"/>
      <c r="I15" s="236"/>
      <c r="J15" s="156">
        <f>GRUPO!E11</f>
        <v>727</v>
      </c>
      <c r="K15" s="240" t="str">
        <f>+GRUPO!D11</f>
        <v>Carlos Augusto Rodríguez Prado</v>
      </c>
      <c r="L15" s="240"/>
      <c r="M15" s="140">
        <f>+'CUADRO DE COSTO'!N6</f>
        <v>78</v>
      </c>
    </row>
    <row r="16" spans="2:13" s="1" customFormat="1" ht="13.5" thickBot="1" x14ac:dyDescent="0.25">
      <c r="B16" s="234"/>
      <c r="C16" s="235"/>
      <c r="D16" s="235"/>
      <c r="E16" s="235"/>
      <c r="F16" s="235"/>
      <c r="G16" s="235"/>
      <c r="H16" s="235"/>
      <c r="I16" s="236"/>
      <c r="J16" s="156">
        <f>GRUPO!E12</f>
        <v>0</v>
      </c>
      <c r="K16" s="240">
        <f>+GRUPO!D12</f>
        <v>0</v>
      </c>
      <c r="L16" s="240"/>
      <c r="M16" s="140">
        <f>+'CUADRO DE COSTO'!N7</f>
        <v>0</v>
      </c>
    </row>
    <row r="17" spans="2:13" s="1" customFormat="1" ht="13.5" hidden="1" customHeight="1" thickBot="1" x14ac:dyDescent="0.25">
      <c r="B17" s="234"/>
      <c r="C17" s="235"/>
      <c r="D17" s="235"/>
      <c r="E17" s="235"/>
      <c r="F17" s="235"/>
      <c r="G17" s="235"/>
      <c r="H17" s="235"/>
      <c r="I17" s="236"/>
      <c r="J17" s="49" t="s">
        <v>27</v>
      </c>
      <c r="K17" s="240">
        <f>+GRUPO!D13</f>
        <v>0</v>
      </c>
      <c r="L17" s="240"/>
      <c r="M17" s="140">
        <f>+'CUADRO DE COSTO'!N8</f>
        <v>0</v>
      </c>
    </row>
    <row r="18" spans="2:13" s="1" customFormat="1" ht="13.5" hidden="1" customHeight="1" thickBot="1" x14ac:dyDescent="0.25">
      <c r="B18" s="237"/>
      <c r="C18" s="238"/>
      <c r="D18" s="238"/>
      <c r="E18" s="238"/>
      <c r="F18" s="238"/>
      <c r="G18" s="238"/>
      <c r="H18" s="238"/>
      <c r="I18" s="239"/>
      <c r="J18" s="49" t="s">
        <v>28</v>
      </c>
      <c r="K18" s="240">
        <f>+GRUPO!D14</f>
        <v>0</v>
      </c>
      <c r="L18" s="240"/>
      <c r="M18" s="141">
        <f>+'CUADRO DE COSTO'!N9</f>
        <v>0</v>
      </c>
    </row>
    <row r="19" spans="2:13" s="1" customFormat="1" ht="13.5" thickBot="1" x14ac:dyDescent="0.25">
      <c r="B19" s="219" t="s">
        <v>104</v>
      </c>
      <c r="C19" s="220"/>
      <c r="D19" s="48"/>
      <c r="E19" s="48"/>
      <c r="F19" s="48"/>
      <c r="G19" s="48"/>
      <c r="H19" s="48"/>
      <c r="I19" s="221" t="s">
        <v>30</v>
      </c>
      <c r="J19" s="222"/>
      <c r="K19" s="3"/>
      <c r="L19" s="3"/>
      <c r="M19" s="142">
        <f>SUM(M13:M18)</f>
        <v>234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23" t="s">
        <v>101</v>
      </c>
      <c r="J38" s="224"/>
      <c r="K38" s="225">
        <f>+G10</f>
        <v>234</v>
      </c>
      <c r="L38" s="226"/>
      <c r="M38" s="227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71"/>
      <c r="J39" s="172"/>
      <c r="K39" s="228"/>
      <c r="L39" s="229"/>
      <c r="M39" s="230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kzg</cp:lastModifiedBy>
  <cp:lastPrinted>2013-06-16T04:09:50Z</cp:lastPrinted>
  <dcterms:created xsi:type="dcterms:W3CDTF">2011-02-22T20:00:37Z</dcterms:created>
  <dcterms:modified xsi:type="dcterms:W3CDTF">2013-06-24T13:02:29Z</dcterms:modified>
</cp:coreProperties>
</file>